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附件1" sheetId="3" r:id="rId1"/>
  </sheets>
  <calcPr calcId="144525"/>
</workbook>
</file>

<file path=xl/sharedStrings.xml><?xml version="1.0" encoding="utf-8"?>
<sst xmlns="http://schemas.openxmlformats.org/spreadsheetml/2006/main" count="158" uniqueCount="35">
  <si>
    <t>省级部门预算调整明细表</t>
  </si>
  <si>
    <t>单位：万元</t>
  </si>
  <si>
    <t>调整前</t>
  </si>
  <si>
    <t>调整后</t>
  </si>
  <si>
    <t>备注</t>
  </si>
  <si>
    <t>预算编码</t>
  </si>
  <si>
    <t>部门（单位）</t>
  </si>
  <si>
    <t>资金来源</t>
  </si>
  <si>
    <t>项目名称</t>
  </si>
  <si>
    <t>金额</t>
  </si>
  <si>
    <t>支出功能科目</t>
  </si>
  <si>
    <t>政府支出经济科目</t>
  </si>
  <si>
    <t>部门支出经济科目</t>
  </si>
  <si>
    <t>是否政府采购</t>
  </si>
  <si>
    <t>是否面向中小企业采购</t>
  </si>
  <si>
    <t>四川省地质矿产勘查开发局</t>
  </si>
  <si>
    <t>一般公共预算资金</t>
  </si>
  <si>
    <t>一般公共预算拨款</t>
  </si>
  <si>
    <t>四川省地质矿产勘查开发局局四0五地质队</t>
  </si>
  <si>
    <t>工资性支出</t>
  </si>
  <si>
    <t>2150199-其他资源勘探业支出</t>
  </si>
  <si>
    <t>50501-工资福利支出</t>
  </si>
  <si>
    <t>30101-基本工资</t>
  </si>
  <si>
    <t>否</t>
  </si>
  <si>
    <t>四川地质医院</t>
  </si>
  <si>
    <t>2100210-行业医院</t>
  </si>
  <si>
    <t>3010201-国家出台津贴补贴</t>
  </si>
  <si>
    <t>单位缴费</t>
  </si>
  <si>
    <t>30108-机关事业单位基本养老保险缴费</t>
  </si>
  <si>
    <t>30109-职业年金缴费</t>
  </si>
  <si>
    <t>30110-职工基本医疗保险缴费</t>
  </si>
  <si>
    <t>30113-住房公积金</t>
  </si>
  <si>
    <t>3011202-工伤保险</t>
  </si>
  <si>
    <t>3011201-失业保险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</si>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</sst>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b/>
      <sz val="11"/>
      <color theme="1"/>
      <name val="黑体"/>
      <charset val="134"/>
    </font>
    <font>
      <sz val="11"/>
      <color theme="1"/>
      <name val="Times New Roman"/>
      <charset val="0"/>
    </font>
    <font>
      <sz val="11"/>
      <color theme="1"/>
      <name val="仿宋"/>
      <charset val="134"/>
    </font>
    <font>
      <b/>
      <sz val="12"/>
      <color theme="1"/>
      <name val="黑体"/>
      <charset val="134"/>
    </font>
    <font>
      <b/>
      <sz val="12"/>
      <color theme="1"/>
      <name val="Times New Roman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9" fillId="30" borderId="1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8" fillId="28" borderId="16" applyNumberFormat="false" applyAlignment="false" applyProtection="false">
      <alignment vertical="center"/>
    </xf>
    <xf numFmtId="0" fontId="30" fillId="30" borderId="17" applyNumberFormat="false" applyAlignment="false" applyProtection="false">
      <alignment vertical="center"/>
    </xf>
    <xf numFmtId="0" fontId="22" fillId="21" borderId="14" applyNumberFormat="false" applyAlignment="false" applyProtection="false">
      <alignment vertical="center"/>
    </xf>
    <xf numFmtId="0" fontId="31" fillId="0" borderId="18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0" fillId="10" borderId="11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0" fillId="0" borderId="0" xfId="0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0" fillId="0" borderId="0" xfId="0" applyFill="true" applyBorder="true">
      <alignment vertical="center"/>
    </xf>
    <xf numFmtId="0" fontId="1" fillId="0" borderId="0" xfId="0" applyFont="true" applyFill="true" applyBorder="true" applyAlignment="true"/>
    <xf numFmtId="0" fontId="0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wrapText="true"/>
    </xf>
    <xf numFmtId="177" fontId="10" fillId="0" borderId="0" xfId="0" applyNumberFormat="true" applyFont="true" applyFill="true" applyAlignment="true">
      <alignment horizontal="center" vertical="center"/>
    </xf>
    <xf numFmtId="177" fontId="7" fillId="0" borderId="4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left" vertical="center" wrapText="true"/>
    </xf>
    <xf numFmtId="177" fontId="10" fillId="0" borderId="8" xfId="12" applyNumberFormat="true" applyFont="true" applyFill="true" applyBorder="true" applyAlignment="true">
      <alignment horizontal="center" vertical="center" wrapText="true" readingOrder="1"/>
    </xf>
    <xf numFmtId="0" fontId="11" fillId="0" borderId="8" xfId="0" applyFont="true" applyFill="true" applyBorder="true" applyAlignment="true">
      <alignment vertical="center" wrapText="true"/>
    </xf>
    <xf numFmtId="49" fontId="12" fillId="0" borderId="9" xfId="0" applyNumberFormat="true" applyFont="true" applyFill="true" applyBorder="true" applyAlignment="true">
      <alignment horizontal="left" vertical="center" wrapText="true"/>
    </xf>
    <xf numFmtId="177" fontId="0" fillId="0" borderId="0" xfId="0" applyNumberFormat="true" applyFill="true" applyAlignment="true">
      <alignment horizontal="left" vertical="center"/>
    </xf>
    <xf numFmtId="176" fontId="1" fillId="0" borderId="0" xfId="0" applyNumberFormat="true" applyFont="true" applyFill="true" applyBorder="true" applyAlignment="true">
      <alignment vertical="center"/>
    </xf>
    <xf numFmtId="0" fontId="6" fillId="0" borderId="10" xfId="0" applyFont="true" applyFill="true" applyBorder="true" applyAlignment="true">
      <alignment horizontal="center" vertical="center" wrapText="true"/>
    </xf>
    <xf numFmtId="0" fontId="11" fillId="0" borderId="8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177" fontId="10" fillId="0" borderId="8" xfId="12" applyNumberFormat="true" applyFont="true" applyFill="true" applyBorder="true" applyAlignment="true">
      <alignment horizontal="center" vertical="center" wrapText="true"/>
    </xf>
    <xf numFmtId="49" fontId="12" fillId="0" borderId="9" xfId="0" applyNumberFormat="true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left" vertical="center" wrapText="true"/>
    </xf>
    <xf numFmtId="0" fontId="11" fillId="0" borderId="4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33"/>
  <sheetViews>
    <sheetView tabSelected="1" zoomScale="80" zoomScaleNormal="80" workbookViewId="0">
      <pane ySplit="5" topLeftCell="A6" activePane="bottomLeft" state="frozen"/>
      <selection/>
      <selection pane="bottomLeft" activeCell="O7" sqref="O7:O14"/>
    </sheetView>
  </sheetViews>
  <sheetFormatPr defaultColWidth="9" defaultRowHeight="13.5"/>
  <cols>
    <col min="1" max="1" width="10" style="5" customWidth="true"/>
    <col min="2" max="2" width="13.6916666666667" style="6" customWidth="true"/>
    <col min="3" max="3" width="12.8083333333333" style="5" customWidth="true"/>
    <col min="4" max="4" width="8.6" style="7" customWidth="true"/>
    <col min="5" max="5" width="14.0583333333333" style="6" customWidth="true"/>
    <col min="6" max="6" width="14.2166666666667" style="6" customWidth="true"/>
    <col min="7" max="7" width="10.4666666666667" style="6" customWidth="true"/>
    <col min="8" max="8" width="12.65" style="8" customWidth="true"/>
    <col min="9" max="9" width="6.5" style="6" customWidth="true"/>
    <col min="10" max="10" width="5.93333333333333" style="6" customWidth="true"/>
    <col min="11" max="11" width="10.75" style="5" customWidth="true"/>
    <col min="12" max="12" width="14.5333333333333" style="6" customWidth="true"/>
    <col min="13" max="13" width="12.4916666666667" style="6" customWidth="true"/>
    <col min="14" max="14" width="8.625" style="6" customWidth="true"/>
    <col min="15" max="15" width="15.9333333333333" style="6" customWidth="true"/>
    <col min="16" max="16" width="11.8666666666667" style="9" customWidth="true"/>
    <col min="17" max="17" width="11.8666666666667" style="6" customWidth="true"/>
    <col min="18" max="18" width="12.9666666666667" style="5" customWidth="true"/>
    <col min="19" max="19" width="6.875" style="6" customWidth="true"/>
    <col min="20" max="20" width="8.10833333333333" style="6" customWidth="true"/>
    <col min="21" max="21" width="5" style="6" customWidth="true"/>
    <col min="22" max="16384" width="9" style="6"/>
  </cols>
  <sheetData>
    <row r="1" ht="27" customHeight="true" spans="1:1">
      <c r="A1" s="10"/>
    </row>
    <row r="2" ht="45" customHeight="true" spans="1:20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38"/>
      <c r="Q2" s="11"/>
      <c r="R2" s="11"/>
      <c r="S2" s="11"/>
      <c r="T2" s="11"/>
    </row>
    <row r="3" ht="17" customHeight="true" spans="20:21">
      <c r="T3" s="5" t="s">
        <v>1</v>
      </c>
      <c r="U3" s="5"/>
    </row>
    <row r="4" s="1" customFormat="true" ht="30" customHeight="true" spans="1:21">
      <c r="A4" s="12" t="s">
        <v>2</v>
      </c>
      <c r="B4" s="13"/>
      <c r="C4" s="13"/>
      <c r="D4" s="14"/>
      <c r="E4" s="13"/>
      <c r="F4" s="13"/>
      <c r="G4" s="13"/>
      <c r="H4" s="13"/>
      <c r="I4" s="13"/>
      <c r="J4" s="36"/>
      <c r="K4" s="12" t="s">
        <v>3</v>
      </c>
      <c r="L4" s="13"/>
      <c r="M4" s="13"/>
      <c r="N4" s="13"/>
      <c r="O4" s="13"/>
      <c r="P4" s="13"/>
      <c r="Q4" s="13"/>
      <c r="R4" s="13"/>
      <c r="S4" s="13"/>
      <c r="T4" s="36"/>
      <c r="U4" s="16" t="s">
        <v>4</v>
      </c>
    </row>
    <row r="5" s="2" customFormat="true" ht="75" customHeight="true" spans="1:21">
      <c r="A5" s="15" t="s">
        <v>5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6" t="s">
        <v>12</v>
      </c>
      <c r="I5" s="16" t="s">
        <v>13</v>
      </c>
      <c r="J5" s="16" t="s">
        <v>14</v>
      </c>
      <c r="K5" s="15" t="s">
        <v>5</v>
      </c>
      <c r="L5" s="15" t="s">
        <v>6</v>
      </c>
      <c r="M5" s="15" t="s">
        <v>7</v>
      </c>
      <c r="N5" s="16" t="s">
        <v>8</v>
      </c>
      <c r="O5" s="16" t="s">
        <v>9</v>
      </c>
      <c r="P5" s="16" t="s">
        <v>10</v>
      </c>
      <c r="Q5" s="16" t="s">
        <v>11</v>
      </c>
      <c r="R5" s="16" t="s">
        <v>12</v>
      </c>
      <c r="S5" s="16" t="s">
        <v>13</v>
      </c>
      <c r="T5" s="16" t="s">
        <v>14</v>
      </c>
      <c r="U5" s="16"/>
    </row>
    <row r="6" s="2" customFormat="true" ht="39" customHeight="true" spans="1:21">
      <c r="A6" s="17">
        <v>607</v>
      </c>
      <c r="B6" s="17" t="s">
        <v>15</v>
      </c>
      <c r="C6" s="17" t="s">
        <v>16</v>
      </c>
      <c r="D6" s="17"/>
      <c r="E6" s="28">
        <v>168.059485</v>
      </c>
      <c r="F6" s="15"/>
      <c r="G6" s="15"/>
      <c r="H6" s="15"/>
      <c r="I6" s="15"/>
      <c r="J6" s="15"/>
      <c r="K6" s="17">
        <v>607</v>
      </c>
      <c r="L6" s="17" t="s">
        <v>15</v>
      </c>
      <c r="M6" s="17" t="s">
        <v>17</v>
      </c>
      <c r="N6" s="17"/>
      <c r="O6" s="28">
        <v>168.059485</v>
      </c>
      <c r="P6" s="15"/>
      <c r="Q6" s="15"/>
      <c r="R6" s="15"/>
      <c r="S6" s="15"/>
      <c r="T6" s="15"/>
      <c r="U6" s="16"/>
    </row>
    <row r="7" s="3" customFormat="true" ht="56" customHeight="true" spans="1:21">
      <c r="A7" s="18">
        <v>607903001</v>
      </c>
      <c r="B7" s="19" t="s">
        <v>18</v>
      </c>
      <c r="C7" s="19" t="s">
        <v>16</v>
      </c>
      <c r="D7" s="20" t="s">
        <v>19</v>
      </c>
      <c r="E7" s="29">
        <v>93.1884424081633</v>
      </c>
      <c r="F7" s="20" t="s">
        <v>20</v>
      </c>
      <c r="G7" s="20" t="s">
        <v>21</v>
      </c>
      <c r="H7" s="30" t="s">
        <v>22</v>
      </c>
      <c r="I7" s="19" t="s">
        <v>23</v>
      </c>
      <c r="J7" s="19" t="s">
        <v>23</v>
      </c>
      <c r="K7" s="18">
        <v>607902911</v>
      </c>
      <c r="L7" s="19" t="s">
        <v>24</v>
      </c>
      <c r="M7" s="19" t="s">
        <v>16</v>
      </c>
      <c r="N7" s="20" t="s">
        <v>19</v>
      </c>
      <c r="O7" s="29">
        <v>93.1884424081633</v>
      </c>
      <c r="P7" s="20" t="s">
        <v>25</v>
      </c>
      <c r="Q7" s="20" t="s">
        <v>21</v>
      </c>
      <c r="R7" s="30" t="s">
        <v>22</v>
      </c>
      <c r="S7" s="19" t="s">
        <v>23</v>
      </c>
      <c r="T7" s="19" t="s">
        <v>23</v>
      </c>
      <c r="U7" s="41"/>
    </row>
    <row r="8" s="3" customFormat="true" ht="56" customHeight="true" spans="1:21">
      <c r="A8" s="18">
        <v>607903001</v>
      </c>
      <c r="B8" s="19" t="s">
        <v>18</v>
      </c>
      <c r="C8" s="19" t="s">
        <v>16</v>
      </c>
      <c r="D8" s="20" t="s">
        <v>19</v>
      </c>
      <c r="E8" s="29">
        <v>2.45989387755102</v>
      </c>
      <c r="F8" s="20" t="s">
        <v>20</v>
      </c>
      <c r="G8" s="20" t="s">
        <v>21</v>
      </c>
      <c r="H8" s="30" t="s">
        <v>26</v>
      </c>
      <c r="I8" s="19" t="s">
        <v>23</v>
      </c>
      <c r="J8" s="19" t="s">
        <v>23</v>
      </c>
      <c r="K8" s="18">
        <v>607902911</v>
      </c>
      <c r="L8" s="19" t="s">
        <v>24</v>
      </c>
      <c r="M8" s="19" t="s">
        <v>16</v>
      </c>
      <c r="N8" s="20" t="s">
        <v>19</v>
      </c>
      <c r="O8" s="29">
        <v>2.45989387755102</v>
      </c>
      <c r="P8" s="20" t="s">
        <v>25</v>
      </c>
      <c r="Q8" s="20" t="s">
        <v>21</v>
      </c>
      <c r="R8" s="30" t="s">
        <v>26</v>
      </c>
      <c r="S8" s="19" t="s">
        <v>23</v>
      </c>
      <c r="T8" s="19" t="s">
        <v>23</v>
      </c>
      <c r="U8" s="41"/>
    </row>
    <row r="9" s="4" customFormat="true" ht="56" customHeight="true" spans="1:21">
      <c r="A9" s="18">
        <v>607903001</v>
      </c>
      <c r="B9" s="19" t="s">
        <v>18</v>
      </c>
      <c r="C9" s="19" t="s">
        <v>16</v>
      </c>
      <c r="D9" s="20" t="s">
        <v>27</v>
      </c>
      <c r="E9" s="29">
        <f>(348023.526530612-74685.6)/10000</f>
        <v>27.3337926530612</v>
      </c>
      <c r="F9" s="20" t="s">
        <v>20</v>
      </c>
      <c r="G9" s="20" t="s">
        <v>21</v>
      </c>
      <c r="H9" s="30" t="s">
        <v>28</v>
      </c>
      <c r="I9" s="19" t="s">
        <v>23</v>
      </c>
      <c r="J9" s="19" t="s">
        <v>23</v>
      </c>
      <c r="K9" s="18">
        <v>607902911</v>
      </c>
      <c r="L9" s="19" t="s">
        <v>24</v>
      </c>
      <c r="M9" s="19" t="s">
        <v>16</v>
      </c>
      <c r="N9" s="20" t="s">
        <v>27</v>
      </c>
      <c r="O9" s="29">
        <f>(348023.526530612-74685.6)/10000</f>
        <v>27.3337926530612</v>
      </c>
      <c r="P9" s="20" t="s">
        <v>25</v>
      </c>
      <c r="Q9" s="20" t="s">
        <v>21</v>
      </c>
      <c r="R9" s="30" t="s">
        <v>28</v>
      </c>
      <c r="S9" s="19" t="s">
        <v>23</v>
      </c>
      <c r="T9" s="19" t="s">
        <v>23</v>
      </c>
      <c r="U9" s="41"/>
    </row>
    <row r="10" s="4" customFormat="true" ht="56" customHeight="true" spans="1:21">
      <c r="A10" s="18">
        <v>607903001</v>
      </c>
      <c r="B10" s="19" t="s">
        <v>18</v>
      </c>
      <c r="C10" s="19" t="s">
        <v>16</v>
      </c>
      <c r="D10" s="20" t="s">
        <v>27</v>
      </c>
      <c r="E10" s="29">
        <f>(174011.763265306-37342.8)/10000</f>
        <v>13.6668963265306</v>
      </c>
      <c r="F10" s="20" t="s">
        <v>20</v>
      </c>
      <c r="G10" s="20" t="s">
        <v>21</v>
      </c>
      <c r="H10" s="30" t="s">
        <v>29</v>
      </c>
      <c r="I10" s="19" t="s">
        <v>23</v>
      </c>
      <c r="J10" s="19" t="s">
        <v>23</v>
      </c>
      <c r="K10" s="18">
        <v>607902911</v>
      </c>
      <c r="L10" s="19" t="s">
        <v>24</v>
      </c>
      <c r="M10" s="19" t="s">
        <v>16</v>
      </c>
      <c r="N10" s="20" t="s">
        <v>27</v>
      </c>
      <c r="O10" s="29">
        <f>(174011.763265306-37342.8)/10000</f>
        <v>13.6668963265306</v>
      </c>
      <c r="P10" s="20" t="s">
        <v>25</v>
      </c>
      <c r="Q10" s="20" t="s">
        <v>21</v>
      </c>
      <c r="R10" s="30" t="s">
        <v>29</v>
      </c>
      <c r="S10" s="19" t="s">
        <v>23</v>
      </c>
      <c r="T10" s="19" t="s">
        <v>23</v>
      </c>
      <c r="U10" s="41"/>
    </row>
    <row r="11" s="4" customFormat="true" ht="56" customHeight="true" spans="1:21">
      <c r="A11" s="18">
        <v>607903001</v>
      </c>
      <c r="B11" s="19" t="s">
        <v>18</v>
      </c>
      <c r="C11" s="19" t="s">
        <v>16</v>
      </c>
      <c r="D11" s="20" t="s">
        <v>27</v>
      </c>
      <c r="E11" s="29">
        <f>(118596.533877551-24628.84)/10000</f>
        <v>9.3967693877551</v>
      </c>
      <c r="F11" s="20" t="s">
        <v>20</v>
      </c>
      <c r="G11" s="20" t="s">
        <v>21</v>
      </c>
      <c r="H11" s="30" t="s">
        <v>30</v>
      </c>
      <c r="I11" s="19" t="s">
        <v>23</v>
      </c>
      <c r="J11" s="19" t="s">
        <v>23</v>
      </c>
      <c r="K11" s="18">
        <v>607902911</v>
      </c>
      <c r="L11" s="19" t="s">
        <v>24</v>
      </c>
      <c r="M11" s="19" t="s">
        <v>16</v>
      </c>
      <c r="N11" s="20" t="s">
        <v>27</v>
      </c>
      <c r="O11" s="29">
        <f>(118596.533877551-24628.84)/10000</f>
        <v>9.3967693877551</v>
      </c>
      <c r="P11" s="20" t="s">
        <v>25</v>
      </c>
      <c r="Q11" s="20" t="s">
        <v>21</v>
      </c>
      <c r="R11" s="30" t="s">
        <v>30</v>
      </c>
      <c r="S11" s="19" t="s">
        <v>23</v>
      </c>
      <c r="T11" s="19" t="s">
        <v>23</v>
      </c>
      <c r="U11" s="41"/>
    </row>
    <row r="12" s="4" customFormat="true" ht="56" customHeight="true" spans="1:21">
      <c r="A12" s="18">
        <v>607903001</v>
      </c>
      <c r="B12" s="19" t="s">
        <v>18</v>
      </c>
      <c r="C12" s="19" t="s">
        <v>16</v>
      </c>
      <c r="D12" s="20" t="s">
        <v>27</v>
      </c>
      <c r="E12" s="29">
        <f>(271114.448979592-59493)/10000</f>
        <v>21.1621448979592</v>
      </c>
      <c r="F12" s="20" t="s">
        <v>20</v>
      </c>
      <c r="G12" s="20" t="s">
        <v>21</v>
      </c>
      <c r="H12" s="30" t="s">
        <v>31</v>
      </c>
      <c r="I12" s="19" t="s">
        <v>23</v>
      </c>
      <c r="J12" s="19" t="s">
        <v>23</v>
      </c>
      <c r="K12" s="18">
        <v>607902911</v>
      </c>
      <c r="L12" s="19" t="s">
        <v>24</v>
      </c>
      <c r="M12" s="19" t="s">
        <v>16</v>
      </c>
      <c r="N12" s="20" t="s">
        <v>27</v>
      </c>
      <c r="O12" s="29">
        <f>(271114.448979592-59493)/10000</f>
        <v>21.1621448979592</v>
      </c>
      <c r="P12" s="20" t="s">
        <v>25</v>
      </c>
      <c r="Q12" s="20" t="s">
        <v>21</v>
      </c>
      <c r="R12" s="30" t="s">
        <v>31</v>
      </c>
      <c r="S12" s="19" t="s">
        <v>23</v>
      </c>
      <c r="T12" s="19" t="s">
        <v>23</v>
      </c>
      <c r="U12" s="41"/>
    </row>
    <row r="13" s="4" customFormat="true" ht="56" customHeight="true" spans="1:21">
      <c r="A13" s="18">
        <v>607903001</v>
      </c>
      <c r="B13" s="19" t="s">
        <v>18</v>
      </c>
      <c r="C13" s="19" t="s">
        <v>16</v>
      </c>
      <c r="D13" s="20" t="s">
        <v>27</v>
      </c>
      <c r="E13" s="29">
        <f>(1917.15-949.13)/10000</f>
        <v>0.096802</v>
      </c>
      <c r="F13" s="20" t="s">
        <v>20</v>
      </c>
      <c r="G13" s="20" t="s">
        <v>21</v>
      </c>
      <c r="H13" s="30" t="s">
        <v>32</v>
      </c>
      <c r="I13" s="19" t="s">
        <v>23</v>
      </c>
      <c r="J13" s="19" t="s">
        <v>23</v>
      </c>
      <c r="K13" s="18">
        <v>607902911</v>
      </c>
      <c r="L13" s="19" t="s">
        <v>24</v>
      </c>
      <c r="M13" s="19" t="s">
        <v>16</v>
      </c>
      <c r="N13" s="20" t="s">
        <v>27</v>
      </c>
      <c r="O13" s="29">
        <f>(1917.15-949.13)/10000</f>
        <v>0.096802</v>
      </c>
      <c r="P13" s="20" t="s">
        <v>25</v>
      </c>
      <c r="Q13" s="20" t="s">
        <v>21</v>
      </c>
      <c r="R13" s="30" t="s">
        <v>32</v>
      </c>
      <c r="S13" s="19" t="s">
        <v>23</v>
      </c>
      <c r="T13" s="19" t="s">
        <v>23</v>
      </c>
      <c r="U13" s="41"/>
    </row>
    <row r="14" s="3" customFormat="true" ht="56" customHeight="true" spans="1:21">
      <c r="A14" s="18">
        <v>607903001</v>
      </c>
      <c r="B14" s="19" t="s">
        <v>18</v>
      </c>
      <c r="C14" s="19" t="s">
        <v>16</v>
      </c>
      <c r="D14" s="20" t="s">
        <v>27</v>
      </c>
      <c r="E14" s="29">
        <f>(9327.06-1779.63)/10000</f>
        <v>0.754743</v>
      </c>
      <c r="F14" s="20" t="s">
        <v>20</v>
      </c>
      <c r="G14" s="20" t="s">
        <v>21</v>
      </c>
      <c r="H14" s="30" t="s">
        <v>33</v>
      </c>
      <c r="I14" s="19" t="s">
        <v>23</v>
      </c>
      <c r="J14" s="19" t="s">
        <v>23</v>
      </c>
      <c r="K14" s="18">
        <v>607902911</v>
      </c>
      <c r="L14" s="19" t="s">
        <v>24</v>
      </c>
      <c r="M14" s="19" t="s">
        <v>16</v>
      </c>
      <c r="N14" s="20" t="s">
        <v>27</v>
      </c>
      <c r="O14" s="29">
        <f>(9327.06-1779.63)/10000</f>
        <v>0.754743</v>
      </c>
      <c r="P14" s="20" t="s">
        <v>25</v>
      </c>
      <c r="Q14" s="20" t="s">
        <v>21</v>
      </c>
      <c r="R14" s="30" t="s">
        <v>33</v>
      </c>
      <c r="S14" s="19" t="s">
        <v>23</v>
      </c>
      <c r="T14" s="19" t="s">
        <v>23</v>
      </c>
      <c r="U14" s="41"/>
    </row>
    <row r="15" s="3" customFormat="true" ht="38" customHeight="true" spans="1:21">
      <c r="A15" s="21" t="s">
        <v>34</v>
      </c>
      <c r="B15" s="22"/>
      <c r="C15" s="22"/>
      <c r="D15" s="23"/>
      <c r="E15" s="31">
        <v>168.06</v>
      </c>
      <c r="F15" s="32"/>
      <c r="G15" s="32"/>
      <c r="H15" s="33"/>
      <c r="I15" s="37"/>
      <c r="J15" s="37"/>
      <c r="K15" s="37"/>
      <c r="L15" s="37"/>
      <c r="M15" s="37"/>
      <c r="N15" s="37"/>
      <c r="O15" s="39">
        <v>168.06</v>
      </c>
      <c r="P15" s="32"/>
      <c r="Q15" s="32"/>
      <c r="R15" s="40"/>
      <c r="S15" s="37"/>
      <c r="T15" s="37"/>
      <c r="U15" s="42"/>
    </row>
    <row r="19" spans="8:8">
      <c r="H19" s="34"/>
    </row>
    <row r="20" spans="8:8">
      <c r="H20" s="34"/>
    </row>
    <row r="26" spans="2:7">
      <c r="B26" s="24"/>
      <c r="C26" s="25"/>
      <c r="D26" s="26"/>
      <c r="E26" s="35"/>
      <c r="F26" s="24"/>
      <c r="G26" s="24"/>
    </row>
    <row r="27" spans="2:7">
      <c r="B27" s="24"/>
      <c r="C27" s="25"/>
      <c r="D27" s="26"/>
      <c r="E27" s="35"/>
      <c r="F27" s="24"/>
      <c r="G27" s="24"/>
    </row>
    <row r="28" spans="2:7">
      <c r="B28" s="24"/>
      <c r="C28" s="27"/>
      <c r="D28" s="26"/>
      <c r="E28" s="35"/>
      <c r="F28" s="24"/>
      <c r="G28" s="24"/>
    </row>
    <row r="29" spans="2:7">
      <c r="B29" s="24"/>
      <c r="C29" s="25"/>
      <c r="D29" s="26"/>
      <c r="E29" s="35"/>
      <c r="F29" s="24"/>
      <c r="G29" s="24"/>
    </row>
    <row r="30" spans="2:7">
      <c r="B30" s="24"/>
      <c r="C30" s="27"/>
      <c r="D30" s="26"/>
      <c r="E30" s="35"/>
      <c r="F30" s="24"/>
      <c r="G30" s="24"/>
    </row>
    <row r="31" spans="2:7">
      <c r="B31" s="24"/>
      <c r="C31" s="25"/>
      <c r="D31" s="26"/>
      <c r="E31" s="35"/>
      <c r="F31" s="24"/>
      <c r="G31" s="24"/>
    </row>
    <row r="32" spans="2:7">
      <c r="B32" s="24"/>
      <c r="C32" s="25"/>
      <c r="D32" s="26"/>
      <c r="E32" s="35"/>
      <c r="F32" s="24"/>
      <c r="G32" s="24"/>
    </row>
    <row r="33" spans="2:7">
      <c r="B33" s="24"/>
      <c r="C33" s="25"/>
      <c r="D33" s="26"/>
      <c r="E33" s="24"/>
      <c r="F33" s="24"/>
      <c r="G33" s="24"/>
    </row>
  </sheetData>
  <mergeCells count="6">
    <mergeCell ref="A2:T2"/>
    <mergeCell ref="T3:U3"/>
    <mergeCell ref="A4:J4"/>
    <mergeCell ref="K4:T4"/>
    <mergeCell ref="A15:D15"/>
    <mergeCell ref="U4:U5"/>
  </mergeCells>
  <printOptions horizontalCentered="true"/>
  <pageMargins left="0.393055555555556" right="0.393055555555556" top="0.393055555555556" bottom="0.393055555555556" header="0.298611111111111" footer="0.298611111111111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zhangyong</dc:creator>
  <cp:lastModifiedBy>user</cp:lastModifiedBy>
  <dcterms:created xsi:type="dcterms:W3CDTF">2023-08-04T18:51:00Z</dcterms:created>
  <dcterms:modified xsi:type="dcterms:W3CDTF">2023-08-14T17:21:08Z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9F93E41772D342DE81C503768C20AE69_13</vt:lpwstr>
  </property>
  <property fmtid="{D5CDD505-2E9C-101B-9397-08002B2CF9AE}" pid="3" name="KSOProductBuildVer">
    <vt:lpwstr>2052-11.8.2.10422</vt:lpwstr>
  </property>
</Properties>
</file>