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件1" sheetId="3" r:id="rId1"/>
    <sheet name="附件2" sheetId="1" r:id="rId2"/>
    <sheet name="附件3" sheetId="2" r:id="rId3"/>
  </sheets>
  <definedNames>
    <definedName name="_xlnm._FilterDatabase" localSheetId="1" hidden="1">附件2!$A$1:$XEV$178</definedName>
    <definedName name="_xlnm.Print_Titles" localSheetId="1">附件2!$4:$5</definedName>
    <definedName name="_xlnm.Print_Titles" localSheetId="2">附件3!$4:$5</definedName>
    <definedName name="_xlnm.Print_Area" localSheetId="1">附件2!$A$1:$L$178</definedName>
    <definedName name="_xlnm.Print_Titles" localSheetId="0">附件1!$4:$4</definedName>
  </definedNames>
  <calcPr calcId="144525" fullPrecision="0"/>
</workbook>
</file>

<file path=xl/sharedStrings.xml><?xml version="1.0" encoding="utf-8"?>
<sst xmlns="http://schemas.openxmlformats.org/spreadsheetml/2006/main" count="507" uniqueCount="227">
  <si>
    <t>附件1</t>
  </si>
  <si>
    <t>2023年重大传染病防控中央补助资金分配总表</t>
  </si>
  <si>
    <t>单位：万元</t>
  </si>
  <si>
    <t>单位</t>
  </si>
  <si>
    <t>合计</t>
  </si>
  <si>
    <t>已提前下达</t>
  </si>
  <si>
    <t>此次下达</t>
  </si>
  <si>
    <t>省级小计</t>
  </si>
  <si>
    <t>卫生健康委机关</t>
  </si>
  <si>
    <t>省疾病预防控制中心</t>
  </si>
  <si>
    <t>省人民医院</t>
  </si>
  <si>
    <t>省肿瘤医院</t>
  </si>
  <si>
    <t>西南医科大学附属医院</t>
  </si>
  <si>
    <t>川北医学院附属医院</t>
  </si>
  <si>
    <t>省第四人民医院</t>
  </si>
  <si>
    <t>川北医学院附属第二医院</t>
  </si>
  <si>
    <t>四川大学华西医院</t>
  </si>
  <si>
    <t>四川大学华西第二医院</t>
  </si>
  <si>
    <t>四川大学华西口腔医院</t>
  </si>
  <si>
    <t>省精神医学中心</t>
  </si>
  <si>
    <t>省卫生监督执法总队</t>
  </si>
  <si>
    <t>省妇幼保健院</t>
  </si>
  <si>
    <t>成都中医药大学附属医院</t>
  </si>
  <si>
    <t>核工业四一六医院</t>
  </si>
  <si>
    <t>四川省科学城医院</t>
  </si>
  <si>
    <t>三六三医院</t>
  </si>
  <si>
    <t>中国医学科学院输血研究所</t>
  </si>
  <si>
    <t>省委宣传部</t>
  </si>
  <si>
    <t>省公安厅</t>
  </si>
  <si>
    <t>省监狱局</t>
  </si>
  <si>
    <t>省戒毒局</t>
  </si>
  <si>
    <t>成都海关</t>
  </si>
  <si>
    <t>团省委</t>
  </si>
  <si>
    <t>省妇联</t>
  </si>
  <si>
    <t>省红十字会</t>
  </si>
  <si>
    <t>四川大学</t>
  </si>
  <si>
    <t>西南交通大学</t>
  </si>
  <si>
    <t>电子科技大学</t>
  </si>
  <si>
    <t>西南石油大学</t>
  </si>
  <si>
    <t>成都理工大学</t>
  </si>
  <si>
    <t>西南科技大学</t>
  </si>
  <si>
    <t>成都信息工程大学</t>
  </si>
  <si>
    <t>四川轻化工大学</t>
  </si>
  <si>
    <t>西华大学</t>
  </si>
  <si>
    <t>中国民用航空飞行学院</t>
  </si>
  <si>
    <t>四川农业大学</t>
  </si>
  <si>
    <t>西昌学院</t>
  </si>
  <si>
    <t>西南医科大学</t>
  </si>
  <si>
    <t>成都中医药大学</t>
  </si>
  <si>
    <t>川北医学院</t>
  </si>
  <si>
    <t>四川师范大学</t>
  </si>
  <si>
    <t>西华师范大学</t>
  </si>
  <si>
    <t>绵阳师范学院</t>
  </si>
  <si>
    <t>内江师范学院</t>
  </si>
  <si>
    <t>宜宾学院</t>
  </si>
  <si>
    <t>四川文理学院</t>
  </si>
  <si>
    <t>阿坝师范学院</t>
  </si>
  <si>
    <t>乐山师范学院</t>
  </si>
  <si>
    <t>西南财经大学</t>
  </si>
  <si>
    <t>成都体育学院</t>
  </si>
  <si>
    <t>四川音乐学院</t>
  </si>
  <si>
    <t>西南民族大学</t>
  </si>
  <si>
    <t>成都工业学院</t>
  </si>
  <si>
    <t>四川旅游学院</t>
  </si>
  <si>
    <t>四川民族学院</t>
  </si>
  <si>
    <t>四川警察学院</t>
  </si>
  <si>
    <t>成都医学院</t>
  </si>
  <si>
    <t>成都师范学院</t>
  </si>
  <si>
    <t>成都纺织高等专科学校</t>
  </si>
  <si>
    <t>成都航空职业技术学院</t>
  </si>
  <si>
    <t>四川电力职业技术学院</t>
  </si>
  <si>
    <t>四川化工职业技术学院</t>
  </si>
  <si>
    <t>四川水利职业技术学院</t>
  </si>
  <si>
    <t>四川航天职业技术学院</t>
  </si>
  <si>
    <t>四川邮电职业技术学院</t>
  </si>
  <si>
    <t>四川机电职业技术学院</t>
  </si>
  <si>
    <t>四川交通职业技术学院</t>
  </si>
  <si>
    <t>四川工商职业技术学院</t>
  </si>
  <si>
    <t>四川工程职业技术学院</t>
  </si>
  <si>
    <t>四川建筑职业技术学院</t>
  </si>
  <si>
    <t>四川职业技术学院</t>
  </si>
  <si>
    <t>四川商务职业学院</t>
  </si>
  <si>
    <t>四川司法警官职业学院</t>
  </si>
  <si>
    <t>四川信息职业技术学院</t>
  </si>
  <si>
    <t>四川铁道职业学院</t>
  </si>
  <si>
    <t>四川艺术职业学院</t>
  </si>
  <si>
    <t>四川中医药高等专科学校</t>
  </si>
  <si>
    <t>四川文化产业职业学院</t>
  </si>
  <si>
    <t>四川财经职业学院</t>
  </si>
  <si>
    <t>四川护理职业学院</t>
  </si>
  <si>
    <t>四川体育职业学院</t>
  </si>
  <si>
    <t>市州小计</t>
  </si>
  <si>
    <t>成都市</t>
  </si>
  <si>
    <t>德阳市</t>
  </si>
  <si>
    <t>绵阳市</t>
  </si>
  <si>
    <t>自贡市</t>
  </si>
  <si>
    <t>攀枝花市</t>
  </si>
  <si>
    <t>泸州市</t>
  </si>
  <si>
    <t>广元市</t>
  </si>
  <si>
    <t>遂宁市</t>
  </si>
  <si>
    <t>内江市</t>
  </si>
  <si>
    <t>乐山市</t>
  </si>
  <si>
    <t>南充市</t>
  </si>
  <si>
    <t>宜宾市</t>
  </si>
  <si>
    <t>广安市</t>
  </si>
  <si>
    <t>达州市</t>
  </si>
  <si>
    <t>巴中市</t>
  </si>
  <si>
    <t>雅安市</t>
  </si>
  <si>
    <t>眉山市</t>
  </si>
  <si>
    <t>资阳市</t>
  </si>
  <si>
    <t>阿坝州</t>
  </si>
  <si>
    <t>甘孜州</t>
  </si>
  <si>
    <t>凉山州</t>
  </si>
  <si>
    <t>扩权县小计</t>
  </si>
  <si>
    <t>什邡市</t>
  </si>
  <si>
    <t>绵竹市</t>
  </si>
  <si>
    <t>广汉市</t>
  </si>
  <si>
    <t>中江县</t>
  </si>
  <si>
    <t>江油市</t>
  </si>
  <si>
    <t>三台县</t>
  </si>
  <si>
    <t>盐亭县</t>
  </si>
  <si>
    <t>梓潼县</t>
  </si>
  <si>
    <t>平武县</t>
  </si>
  <si>
    <t>北川县</t>
  </si>
  <si>
    <t>富顺县</t>
  </si>
  <si>
    <t>荣县</t>
  </si>
  <si>
    <t>盐边县</t>
  </si>
  <si>
    <t>米易县</t>
  </si>
  <si>
    <t>泸县</t>
  </si>
  <si>
    <t>合江县</t>
  </si>
  <si>
    <t>叙永县</t>
  </si>
  <si>
    <t>古蔺县</t>
  </si>
  <si>
    <t>苍溪县</t>
  </si>
  <si>
    <t>剑阁县</t>
  </si>
  <si>
    <t>旺苍县</t>
  </si>
  <si>
    <t>青川县</t>
  </si>
  <si>
    <t>射洪市</t>
  </si>
  <si>
    <t>蓬溪县</t>
  </si>
  <si>
    <t>大英县</t>
  </si>
  <si>
    <t>威远县</t>
  </si>
  <si>
    <t>资中县</t>
  </si>
  <si>
    <t>隆昌市</t>
  </si>
  <si>
    <t>峨眉山市</t>
  </si>
  <si>
    <t>夹江县</t>
  </si>
  <si>
    <t>犍为县</t>
  </si>
  <si>
    <t>井研县</t>
  </si>
  <si>
    <t>沐川县</t>
  </si>
  <si>
    <t>峨边县</t>
  </si>
  <si>
    <t>马边县</t>
  </si>
  <si>
    <t>南部县</t>
  </si>
  <si>
    <t>仪陇县</t>
  </si>
  <si>
    <t>阆中市</t>
  </si>
  <si>
    <t>西充县</t>
  </si>
  <si>
    <t>蓬安县</t>
  </si>
  <si>
    <t>营山县</t>
  </si>
  <si>
    <t>江安县</t>
  </si>
  <si>
    <t>长宁县</t>
  </si>
  <si>
    <t>高县</t>
  </si>
  <si>
    <t>兴文县</t>
  </si>
  <si>
    <t>珙县</t>
  </si>
  <si>
    <t>筠连县</t>
  </si>
  <si>
    <t>屏山县</t>
  </si>
  <si>
    <t>岳池县</t>
  </si>
  <si>
    <t>华蓥市</t>
  </si>
  <si>
    <t>邻水县</t>
  </si>
  <si>
    <t>武胜县</t>
  </si>
  <si>
    <t>大竹县</t>
  </si>
  <si>
    <t>渠县</t>
  </si>
  <si>
    <t>宣汉县</t>
  </si>
  <si>
    <t>万源市</t>
  </si>
  <si>
    <t>开江县</t>
  </si>
  <si>
    <t>平昌县</t>
  </si>
  <si>
    <t>南江县</t>
  </si>
  <si>
    <t>通江县</t>
  </si>
  <si>
    <t>芦山县</t>
  </si>
  <si>
    <t>天全县</t>
  </si>
  <si>
    <t>荥经县</t>
  </si>
  <si>
    <t>宝兴县</t>
  </si>
  <si>
    <t>汉源县</t>
  </si>
  <si>
    <t>石棉县</t>
  </si>
  <si>
    <t>仁寿县</t>
  </si>
  <si>
    <t>洪雅县</t>
  </si>
  <si>
    <t>丹棱县</t>
  </si>
  <si>
    <t>青神县</t>
  </si>
  <si>
    <t>安岳县</t>
  </si>
  <si>
    <t>乐至县</t>
  </si>
  <si>
    <t>附件2</t>
  </si>
  <si>
    <t>2023年重大传染病防控中央补助资金（第二批）分配明细表</t>
  </si>
  <si>
    <t>艾滋病</t>
  </si>
  <si>
    <t>结核病</t>
  </si>
  <si>
    <t>包虫病</t>
  </si>
  <si>
    <t>血吸虫病</t>
  </si>
  <si>
    <t>免疫规划</t>
  </si>
  <si>
    <t>精神卫生</t>
  </si>
  <si>
    <t>慢病管理</t>
  </si>
  <si>
    <t>重点传染病及健康危害因素监测</t>
  </si>
  <si>
    <t>绩效奖励</t>
  </si>
  <si>
    <t>总计</t>
  </si>
  <si>
    <t>重传部分</t>
  </si>
  <si>
    <t>疾控部分</t>
  </si>
  <si>
    <t>附件3</t>
  </si>
  <si>
    <t>2023年重点传染病与健康危害因素监测中央补助资金（第二批）分配明细表</t>
  </si>
  <si>
    <t>新冠肺炎等重点传染病监测项目</t>
  </si>
  <si>
    <t>传染病监测</t>
  </si>
  <si>
    <t>伤害监测</t>
  </si>
  <si>
    <t>四大卫生监测与干预</t>
  </si>
  <si>
    <t>重大传染病监测</t>
  </si>
  <si>
    <t>人禽流感、SARS、鼠疫监测</t>
  </si>
  <si>
    <t>全国居民健康素养监测</t>
  </si>
  <si>
    <t>食品卫生监测</t>
  </si>
  <si>
    <t>妇幼健康监测</t>
  </si>
  <si>
    <t>流感监测</t>
  </si>
  <si>
    <t>布病监测</t>
  </si>
  <si>
    <t>流行性出血热监测</t>
  </si>
  <si>
    <t>狂犬病监测</t>
  </si>
  <si>
    <t>登革热监测</t>
  </si>
  <si>
    <t>手足口病监测</t>
  </si>
  <si>
    <t>饮用水水质卫生监测</t>
  </si>
  <si>
    <t>全国学生常见病和健康影响因素监测及综合干预</t>
  </si>
  <si>
    <t>环境卫生监测</t>
  </si>
  <si>
    <t>麻风病监测</t>
  </si>
  <si>
    <t>疟疾等其他寄生虫病监测</t>
  </si>
  <si>
    <t>人禽流感、SARS防控监测</t>
  </si>
  <si>
    <t>鼠疫防治监测</t>
  </si>
  <si>
    <t>食品污染物和有害因素监测</t>
  </si>
  <si>
    <t>食源性疾病监测</t>
  </si>
  <si>
    <t>食品放射性监测</t>
  </si>
</sst>
</file>

<file path=xl/styles.xml><?xml version="1.0" encoding="utf-8"?>
<styleSheet xmlns="http://schemas.openxmlformats.org/spreadsheetml/2006/main">
  <numFmts count="7">
    <numFmt numFmtId="176" formatCode="0.00_ ;[Red]\-0.00\ "/>
    <numFmt numFmtId="177" formatCode="0.00_);[Red]\(0.00\)"/>
    <numFmt numFmtId="178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4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黑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b/>
      <sz val="10"/>
      <name val="宋体"/>
      <charset val="134"/>
    </font>
    <font>
      <sz val="9"/>
      <name val="宋体"/>
      <charset val="134"/>
      <scheme val="minor"/>
    </font>
    <font>
      <sz val="10"/>
      <name val="宋体"/>
      <charset val="134"/>
    </font>
    <font>
      <sz val="12"/>
      <name val="仿宋_GB2312"/>
      <charset val="134"/>
    </font>
    <font>
      <b/>
      <sz val="12"/>
      <name val="宋体"/>
      <charset val="134"/>
    </font>
    <font>
      <sz val="14"/>
      <name val="黑体"/>
      <charset val="134"/>
    </font>
    <font>
      <sz val="20"/>
      <name val="小标宋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b/>
      <sz val="14"/>
      <name val="黑体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</fills>
  <borders count="16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1">
    <xf numFmtId="0" fontId="0" fillId="0" borderId="0">
      <alignment vertical="center"/>
    </xf>
    <xf numFmtId="0" fontId="5" fillId="0" borderId="0">
      <alignment vertical="center"/>
    </xf>
    <xf numFmtId="0" fontId="23" fillId="17" borderId="0" applyNumberFormat="false" applyBorder="false" applyAlignment="false" applyProtection="false">
      <alignment vertical="center"/>
    </xf>
    <xf numFmtId="0" fontId="23" fillId="13" borderId="0" applyNumberFormat="false" applyBorder="false" applyAlignment="false" applyProtection="false">
      <alignment vertical="center"/>
    </xf>
    <xf numFmtId="0" fontId="21" fillId="15" borderId="0" applyNumberFormat="false" applyBorder="false" applyAlignment="false" applyProtection="false">
      <alignment vertical="center"/>
    </xf>
    <xf numFmtId="0" fontId="23" fillId="19" borderId="0" applyNumberFormat="false" applyBorder="false" applyAlignment="false" applyProtection="false">
      <alignment vertical="center"/>
    </xf>
    <xf numFmtId="0" fontId="23" fillId="10" borderId="0" applyNumberFormat="false" applyBorder="false" applyAlignment="false" applyProtection="false">
      <alignment vertical="center"/>
    </xf>
    <xf numFmtId="0" fontId="21" fillId="7" borderId="0" applyNumberFormat="false" applyBorder="false" applyAlignment="false" applyProtection="false">
      <alignment vertical="center"/>
    </xf>
    <xf numFmtId="0" fontId="23" fillId="12" borderId="0" applyNumberFormat="false" applyBorder="false" applyAlignment="false" applyProtection="false">
      <alignment vertical="center"/>
    </xf>
    <xf numFmtId="0" fontId="24" fillId="0" borderId="8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37" fillId="0" borderId="14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3" fillId="0" borderId="11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1" fillId="2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3" fillId="20" borderId="0" applyNumberFormat="false" applyBorder="false" applyAlignment="false" applyProtection="false">
      <alignment vertical="center"/>
    </xf>
    <xf numFmtId="0" fontId="21" fillId="21" borderId="0" applyNumberFormat="false" applyBorder="false" applyAlignment="false" applyProtection="false">
      <alignment vertical="center"/>
    </xf>
    <xf numFmtId="0" fontId="29" fillId="0" borderId="11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3" fillId="2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3" fillId="22" borderId="0" applyNumberFormat="false" applyBorder="false" applyAlignment="false" applyProtection="false">
      <alignment vertical="center"/>
    </xf>
    <xf numFmtId="0" fontId="38" fillId="26" borderId="15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1" fillId="28" borderId="0" applyNumberFormat="false" applyBorder="false" applyAlignment="false" applyProtection="false">
      <alignment vertical="center"/>
    </xf>
    <xf numFmtId="0" fontId="23" fillId="29" borderId="0" applyNumberFormat="false" applyBorder="false" applyAlignment="false" applyProtection="false">
      <alignment vertical="center"/>
    </xf>
    <xf numFmtId="0" fontId="21" fillId="31" borderId="0" applyNumberFormat="false" applyBorder="false" applyAlignment="false" applyProtection="false">
      <alignment vertical="center"/>
    </xf>
    <xf numFmtId="0" fontId="39" fillId="32" borderId="15" applyNumberFormat="false" applyAlignment="false" applyProtection="false">
      <alignment vertical="center"/>
    </xf>
    <xf numFmtId="0" fontId="35" fillId="26" borderId="13" applyNumberFormat="false" applyAlignment="false" applyProtection="false">
      <alignment vertical="center"/>
    </xf>
    <xf numFmtId="0" fontId="34" fillId="24" borderId="12" applyNumberFormat="false" applyAlignment="false" applyProtection="false">
      <alignment vertical="center"/>
    </xf>
    <xf numFmtId="0" fontId="27" fillId="0" borderId="9" applyNumberFormat="false" applyFill="false" applyAlignment="false" applyProtection="false">
      <alignment vertical="center"/>
    </xf>
    <xf numFmtId="0" fontId="21" fillId="30" borderId="0" applyNumberFormat="false" applyBorder="false" applyAlignment="false" applyProtection="false">
      <alignment vertical="center"/>
    </xf>
    <xf numFmtId="0" fontId="21" fillId="23" borderId="0" applyNumberFormat="false" applyBorder="false" applyAlignment="false" applyProtection="false">
      <alignment vertical="center"/>
    </xf>
    <xf numFmtId="0" fontId="0" fillId="9" borderId="10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8" fillId="11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1" fillId="8" borderId="0" applyNumberFormat="false" applyBorder="false" applyAlignment="false" applyProtection="false">
      <alignment vertical="center"/>
    </xf>
    <xf numFmtId="0" fontId="22" fillId="3" borderId="0" applyNumberFormat="false" applyBorder="false" applyAlignment="false" applyProtection="false">
      <alignment vertical="center"/>
    </xf>
    <xf numFmtId="0" fontId="23" fillId="14" borderId="0" applyNumberFormat="false" applyBorder="false" applyAlignment="false" applyProtection="false">
      <alignment vertical="center"/>
    </xf>
    <xf numFmtId="0" fontId="31" fillId="16" borderId="0" applyNumberFormat="false" applyBorder="false" applyAlignment="false" applyProtection="false">
      <alignment vertical="center"/>
    </xf>
    <xf numFmtId="0" fontId="21" fillId="5" borderId="0" applyNumberFormat="false" applyBorder="false" applyAlignment="false" applyProtection="false">
      <alignment vertical="center"/>
    </xf>
    <xf numFmtId="0" fontId="23" fillId="4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21" fillId="18" borderId="0" applyNumberFormat="false" applyBorder="false" applyAlignment="false" applyProtection="false">
      <alignment vertical="center"/>
    </xf>
    <xf numFmtId="0" fontId="23" fillId="6" borderId="0" applyNumberFormat="false" applyBorder="false" applyAlignment="false" applyProtection="false">
      <alignment vertical="center"/>
    </xf>
    <xf numFmtId="0" fontId="21" fillId="2" borderId="0" applyNumberFormat="false" applyBorder="false" applyAlignment="false" applyProtection="false">
      <alignment vertical="center"/>
    </xf>
  </cellStyleXfs>
  <cellXfs count="76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Fill="true" applyBorder="true" applyAlignment="true"/>
    <xf numFmtId="0" fontId="2" fillId="0" borderId="0" xfId="0" applyFont="true" applyFill="true" applyAlignment="true"/>
    <xf numFmtId="178" fontId="3" fillId="0" borderId="0" xfId="0" applyNumberFormat="true" applyFont="true" applyFill="true" applyAlignment="true">
      <alignment horizontal="center" vertical="center"/>
    </xf>
    <xf numFmtId="178" fontId="4" fillId="0" borderId="0" xfId="1" applyNumberFormat="true" applyFont="true" applyFill="true" applyAlignment="true">
      <alignment horizontal="center" vertical="center" wrapText="true" shrinkToFit="true"/>
    </xf>
    <xf numFmtId="178" fontId="4" fillId="0" borderId="0" xfId="1" applyNumberFormat="true" applyFont="true" applyFill="true" applyAlignment="true">
      <alignment horizontal="center" vertical="center" shrinkToFit="true"/>
    </xf>
    <xf numFmtId="178" fontId="5" fillId="0" borderId="0" xfId="0" applyNumberFormat="true" applyFont="true" applyFill="true" applyAlignment="true"/>
    <xf numFmtId="178" fontId="3" fillId="0" borderId="1" xfId="1" applyNumberFormat="true" applyFont="true" applyFill="true" applyBorder="true" applyAlignment="true">
      <alignment horizontal="center" vertical="center" wrapText="true" shrinkToFit="true"/>
    </xf>
    <xf numFmtId="178" fontId="3" fillId="0" borderId="2" xfId="1" applyNumberFormat="true" applyFont="true" applyFill="true" applyBorder="true" applyAlignment="true">
      <alignment horizontal="center" vertical="center" wrapText="true" shrinkToFit="true"/>
    </xf>
    <xf numFmtId="178" fontId="3" fillId="0" borderId="3" xfId="1" applyNumberFormat="true" applyFont="true" applyFill="true" applyBorder="true" applyAlignment="true">
      <alignment vertical="center" wrapText="true" shrinkToFit="true"/>
    </xf>
    <xf numFmtId="178" fontId="3" fillId="0" borderId="2" xfId="1" applyNumberFormat="true" applyFont="true" applyFill="true" applyBorder="true" applyAlignment="true">
      <alignment vertical="center" wrapText="true" shrinkToFit="true"/>
    </xf>
    <xf numFmtId="178" fontId="3" fillId="0" borderId="2" xfId="1" applyNumberFormat="true" applyFont="true" applyFill="true" applyBorder="true" applyAlignment="true">
      <alignment horizontal="center" vertical="center" shrinkToFit="true"/>
    </xf>
    <xf numFmtId="178" fontId="6" fillId="0" borderId="2" xfId="47" applyNumberFormat="true" applyFont="true" applyFill="true" applyBorder="true" applyAlignment="true">
      <alignment horizontal="left" vertical="center" wrapText="true" shrinkToFit="true"/>
    </xf>
    <xf numFmtId="178" fontId="6" fillId="0" borderId="2" xfId="1" applyNumberFormat="true" applyFont="true" applyFill="true" applyBorder="true" applyAlignment="true">
      <alignment horizontal="center" vertical="center" shrinkToFit="true"/>
    </xf>
    <xf numFmtId="178" fontId="6" fillId="0" borderId="2" xfId="47" applyNumberFormat="true" applyFont="true" applyFill="true" applyBorder="true" applyAlignment="true">
      <alignment horizontal="center" vertical="center" wrapText="true" shrinkToFit="true"/>
    </xf>
    <xf numFmtId="178" fontId="6" fillId="0" borderId="2" xfId="1" applyNumberFormat="true" applyFont="true" applyFill="true" applyBorder="true" applyAlignment="true">
      <alignment horizontal="left" vertical="center" wrapText="true" shrinkToFit="true"/>
    </xf>
    <xf numFmtId="177" fontId="6" fillId="0" borderId="2" xfId="47" applyNumberFormat="true" applyFont="true" applyFill="true" applyBorder="true" applyAlignment="true">
      <alignment horizontal="left" vertical="center" wrapText="true" shrinkToFit="true"/>
    </xf>
    <xf numFmtId="178" fontId="3" fillId="0" borderId="2" xfId="47" applyNumberFormat="true" applyFont="true" applyFill="true" applyBorder="true" applyAlignment="true">
      <alignment horizontal="center" vertical="center" wrapText="true" shrinkToFit="true"/>
    </xf>
    <xf numFmtId="176" fontId="6" fillId="0" borderId="2" xfId="1" applyNumberFormat="true" applyFont="true" applyFill="true" applyBorder="true" applyAlignment="true">
      <alignment horizontal="center" vertical="center" wrapText="true"/>
    </xf>
    <xf numFmtId="178" fontId="3" fillId="0" borderId="2" xfId="1" applyNumberFormat="true" applyFont="true" applyFill="true" applyBorder="true" applyAlignment="true">
      <alignment horizontal="center" vertical="center" wrapText="true"/>
    </xf>
    <xf numFmtId="178" fontId="6" fillId="0" borderId="2" xfId="0" applyNumberFormat="true" applyFont="true" applyFill="true" applyBorder="true" applyAlignment="true">
      <alignment horizontal="center" vertical="center" shrinkToFit="true"/>
    </xf>
    <xf numFmtId="0" fontId="1" fillId="0" borderId="0" xfId="0" applyFont="true" applyFill="true">
      <alignment vertical="center"/>
    </xf>
    <xf numFmtId="178" fontId="3" fillId="0" borderId="4" xfId="1" applyNumberFormat="true" applyFont="true" applyFill="true" applyBorder="true" applyAlignment="true">
      <alignment horizontal="center" vertical="center" wrapText="true" shrinkToFit="true"/>
    </xf>
    <xf numFmtId="178" fontId="3" fillId="0" borderId="5" xfId="1" applyNumberFormat="true" applyFont="true" applyFill="true" applyBorder="true" applyAlignment="true">
      <alignment horizontal="center" vertical="center" wrapText="true" shrinkToFit="true"/>
    </xf>
    <xf numFmtId="178" fontId="3" fillId="0" borderId="3" xfId="1" applyNumberFormat="true" applyFont="true" applyFill="true" applyBorder="true" applyAlignment="true">
      <alignment horizontal="center" vertical="center" wrapText="true" shrinkToFit="true"/>
    </xf>
    <xf numFmtId="177" fontId="6" fillId="0" borderId="2" xfId="1" applyNumberFormat="true" applyFont="true" applyFill="true" applyBorder="true" applyAlignment="true">
      <alignment horizontal="center" vertical="center" wrapText="true"/>
    </xf>
    <xf numFmtId="177" fontId="6" fillId="0" borderId="2" xfId="1" applyNumberFormat="true" applyFont="true" applyFill="true" applyBorder="true" applyAlignment="true">
      <alignment horizontal="center" vertical="center" shrinkToFit="true"/>
    </xf>
    <xf numFmtId="176" fontId="3" fillId="0" borderId="2" xfId="1" applyNumberFormat="true" applyFont="true" applyFill="true" applyBorder="true" applyAlignment="true">
      <alignment horizontal="center" vertical="center" wrapText="true"/>
    </xf>
    <xf numFmtId="176" fontId="3" fillId="0" borderId="2" xfId="1" applyNumberFormat="true" applyFont="true" applyFill="true" applyBorder="true" applyAlignment="true">
      <alignment horizontal="center" vertical="center" shrinkToFit="true"/>
    </xf>
    <xf numFmtId="176" fontId="6" fillId="0" borderId="2" xfId="1" applyNumberFormat="true" applyFont="true" applyFill="true" applyBorder="true" applyAlignment="true">
      <alignment horizontal="center" vertical="center" shrinkToFit="true"/>
    </xf>
    <xf numFmtId="176" fontId="6" fillId="0" borderId="2" xfId="1" applyNumberFormat="true" applyFont="true" applyFill="true" applyBorder="true" applyAlignment="true">
      <alignment horizontal="center" vertical="center" wrapText="true" shrinkToFit="true"/>
    </xf>
    <xf numFmtId="177" fontId="3" fillId="0" borderId="2" xfId="1" applyNumberFormat="true" applyFont="true" applyFill="true" applyBorder="true" applyAlignment="true">
      <alignment horizontal="center" vertical="center" shrinkToFit="true"/>
    </xf>
    <xf numFmtId="177" fontId="7" fillId="0" borderId="2" xfId="1" applyNumberFormat="true" applyFont="true" applyFill="true" applyBorder="true" applyAlignment="true">
      <alignment horizontal="center" vertical="center" shrinkToFit="true"/>
    </xf>
    <xf numFmtId="177" fontId="6" fillId="0" borderId="2" xfId="0" applyNumberFormat="true" applyFont="true" applyFill="true" applyBorder="true" applyAlignment="true">
      <alignment horizontal="center" vertical="center"/>
    </xf>
    <xf numFmtId="178" fontId="6" fillId="0" borderId="0" xfId="0" applyNumberFormat="true" applyFont="true" applyFill="true" applyAlignment="true"/>
    <xf numFmtId="178" fontId="5" fillId="0" borderId="0" xfId="0" applyNumberFormat="true" applyFont="true" applyFill="true" applyAlignment="true">
      <alignment horizontal="center"/>
    </xf>
    <xf numFmtId="178" fontId="3" fillId="0" borderId="1" xfId="0" applyNumberFormat="true" applyFont="true" applyFill="true" applyBorder="true" applyAlignment="true">
      <alignment horizontal="center" vertical="center" wrapText="true"/>
    </xf>
    <xf numFmtId="178" fontId="3" fillId="0" borderId="6" xfId="0" applyNumberFormat="true" applyFont="true" applyFill="true" applyBorder="true" applyAlignment="true">
      <alignment vertical="center" wrapText="true"/>
    </xf>
    <xf numFmtId="177" fontId="8" fillId="0" borderId="2" xfId="1" applyNumberFormat="true" applyFont="true" applyFill="true" applyBorder="true" applyAlignment="true">
      <alignment horizontal="center" vertical="center" wrapText="true"/>
    </xf>
    <xf numFmtId="178" fontId="6" fillId="0" borderId="2" xfId="0" applyNumberFormat="true" applyFont="true" applyFill="true" applyBorder="true" applyAlignment="true">
      <alignment horizontal="center"/>
    </xf>
    <xf numFmtId="177" fontId="9" fillId="0" borderId="2" xfId="0" applyNumberFormat="true" applyFont="true" applyFill="true" applyBorder="true" applyAlignment="true">
      <alignment horizontal="center" vertical="center"/>
    </xf>
    <xf numFmtId="0" fontId="5" fillId="0" borderId="0" xfId="0" applyFont="true" applyFill="true" applyAlignment="true"/>
    <xf numFmtId="0" fontId="10" fillId="0" borderId="0" xfId="0" applyFont="true" applyFill="true" applyAlignment="true"/>
    <xf numFmtId="0" fontId="11" fillId="0" borderId="0" xfId="0" applyFont="true" applyFill="true" applyAlignment="true"/>
    <xf numFmtId="0" fontId="5" fillId="0" borderId="0" xfId="0" applyFont="true" applyFill="true" applyAlignment="true">
      <alignment horizontal="center" vertical="center" wrapText="true"/>
    </xf>
    <xf numFmtId="0" fontId="11" fillId="0" borderId="0" xfId="0" applyFont="true" applyFill="true" applyAlignment="true">
      <alignment horizontal="center" vertical="center" wrapText="true"/>
    </xf>
    <xf numFmtId="0" fontId="0" fillId="0" borderId="0" xfId="0" applyFill="true" applyAlignment="true">
      <alignment vertical="center"/>
    </xf>
    <xf numFmtId="178" fontId="12" fillId="0" borderId="0" xfId="0" applyNumberFormat="true" applyFont="true" applyFill="true" applyAlignment="true">
      <alignment horizontal="left" vertical="center" wrapText="true"/>
    </xf>
    <xf numFmtId="178" fontId="13" fillId="0" borderId="0" xfId="1" applyNumberFormat="true" applyFont="true" applyFill="true" applyBorder="true" applyAlignment="true">
      <alignment horizontal="center" vertical="center" wrapText="true" shrinkToFit="true"/>
    </xf>
    <xf numFmtId="178" fontId="11" fillId="0" borderId="0" xfId="1" applyNumberFormat="true" applyFont="true" applyFill="true" applyBorder="true" applyAlignment="true">
      <alignment horizontal="center" vertical="center" wrapText="true" shrinkToFit="true"/>
    </xf>
    <xf numFmtId="178" fontId="14" fillId="0" borderId="1" xfId="0" applyNumberFormat="true" applyFont="true" applyFill="true" applyBorder="true" applyAlignment="true">
      <alignment horizontal="center" vertical="center" wrapText="true" shrinkToFit="true"/>
    </xf>
    <xf numFmtId="178" fontId="14" fillId="0" borderId="3" xfId="0" applyNumberFormat="true" applyFont="true" applyFill="true" applyBorder="true" applyAlignment="true">
      <alignment horizontal="center" vertical="center" wrapText="true" shrinkToFit="true"/>
    </xf>
    <xf numFmtId="178" fontId="14" fillId="0" borderId="2" xfId="1" applyNumberFormat="true" applyFont="true" applyFill="true" applyBorder="true" applyAlignment="true">
      <alignment horizontal="center" vertical="center" wrapText="true" shrinkToFit="true"/>
    </xf>
    <xf numFmtId="178" fontId="15" fillId="0" borderId="2" xfId="1" applyNumberFormat="true" applyFont="true" applyFill="true" applyBorder="true" applyAlignment="true">
      <alignment horizontal="left" vertical="center" wrapText="true" shrinkToFit="true"/>
    </xf>
    <xf numFmtId="178" fontId="15" fillId="0" borderId="2" xfId="1" applyNumberFormat="true" applyFont="true" applyFill="true" applyBorder="true" applyAlignment="true">
      <alignment horizontal="center" vertical="center" wrapText="true" shrinkToFit="true"/>
    </xf>
    <xf numFmtId="178" fontId="15" fillId="0" borderId="2" xfId="47" applyNumberFormat="true" applyFont="true" applyFill="true" applyBorder="true" applyAlignment="true">
      <alignment horizontal="left" vertical="center" wrapText="true" shrinkToFit="true"/>
    </xf>
    <xf numFmtId="178" fontId="12" fillId="0" borderId="0" xfId="0" applyNumberFormat="true" applyFont="true" applyFill="true" applyAlignment="true">
      <alignment horizontal="center" vertical="center" wrapText="true"/>
    </xf>
    <xf numFmtId="178" fontId="15" fillId="0" borderId="2" xfId="47" applyNumberFormat="true" applyFont="true" applyFill="true" applyBorder="true" applyAlignment="true">
      <alignment horizontal="center" vertical="center" wrapText="true" shrinkToFit="true"/>
    </xf>
    <xf numFmtId="178" fontId="16" fillId="0" borderId="0" xfId="0" applyNumberFormat="true" applyFont="true" applyFill="true" applyAlignment="true">
      <alignment horizontal="center" vertical="center" wrapText="true"/>
    </xf>
    <xf numFmtId="178" fontId="11" fillId="0" borderId="0" xfId="1" applyNumberFormat="true" applyFont="true" applyFill="true" applyBorder="true" applyAlignment="true">
      <alignment horizontal="right" vertical="center" wrapText="true" shrinkToFit="true"/>
    </xf>
    <xf numFmtId="178" fontId="14" fillId="0" borderId="4" xfId="1" applyNumberFormat="true" applyFont="true" applyFill="true" applyBorder="true" applyAlignment="true">
      <alignment horizontal="center" vertical="center" wrapText="true" shrinkToFit="true"/>
    </xf>
    <xf numFmtId="178" fontId="14" fillId="0" borderId="7" xfId="1" applyNumberFormat="true" applyFont="true" applyFill="true" applyBorder="true" applyAlignment="true">
      <alignment horizontal="center" vertical="center" wrapText="true" shrinkToFit="true"/>
    </xf>
    <xf numFmtId="178" fontId="14" fillId="0" borderId="1" xfId="1" applyNumberFormat="true" applyFont="true" applyFill="true" applyBorder="true" applyAlignment="true">
      <alignment horizontal="center" vertical="center" wrapText="true" shrinkToFit="true"/>
    </xf>
    <xf numFmtId="178" fontId="14" fillId="0" borderId="3" xfId="1" applyNumberFormat="true" applyFont="true" applyFill="true" applyBorder="true" applyAlignment="true">
      <alignment horizontal="center" vertical="center" wrapText="true" shrinkToFit="true"/>
    </xf>
    <xf numFmtId="178" fontId="17" fillId="0" borderId="2" xfId="47" applyNumberFormat="true" applyFont="true" applyFill="true" applyBorder="true" applyAlignment="true">
      <alignment horizontal="center" vertical="center" wrapText="true" shrinkToFit="true"/>
    </xf>
    <xf numFmtId="0" fontId="15" fillId="0" borderId="0" xfId="0" applyFont="true" applyFill="true" applyAlignment="true">
      <alignment vertical="center"/>
    </xf>
    <xf numFmtId="178" fontId="17" fillId="0" borderId="2" xfId="1" applyNumberFormat="true" applyFont="true" applyFill="true" applyBorder="true" applyAlignment="true">
      <alignment horizontal="center" vertical="center" wrapText="true" shrinkToFit="true"/>
    </xf>
    <xf numFmtId="178" fontId="18" fillId="0" borderId="2" xfId="1" applyNumberFormat="true" applyFont="true" applyFill="true" applyBorder="true" applyAlignment="true">
      <alignment horizontal="center" vertical="center" wrapText="true"/>
    </xf>
    <xf numFmtId="178" fontId="19" fillId="0" borderId="2" xfId="1" applyNumberFormat="true" applyFont="true" applyFill="true" applyBorder="true" applyAlignment="true">
      <alignment horizontal="center" vertical="center" wrapText="true"/>
    </xf>
    <xf numFmtId="178" fontId="20" fillId="0" borderId="2" xfId="0" applyNumberFormat="true" applyFont="true" applyFill="true" applyBorder="true" applyAlignment="true">
      <alignment horizontal="center" vertical="center" wrapText="true" shrinkToFit="true"/>
    </xf>
    <xf numFmtId="0" fontId="17" fillId="0" borderId="0" xfId="0" applyFont="true" applyFill="true" applyAlignment="true">
      <alignment vertical="center"/>
    </xf>
    <xf numFmtId="178" fontId="20" fillId="0" borderId="2" xfId="0" applyNumberFormat="true" applyFont="true" applyFill="true" applyBorder="true" applyAlignment="true">
      <alignment horizontal="center" vertical="center" wrapText="true"/>
    </xf>
    <xf numFmtId="0" fontId="20" fillId="0" borderId="2" xfId="0" applyFont="true" applyFill="true" applyBorder="true" applyAlignment="true">
      <alignment horizontal="center" vertical="center" wrapText="true"/>
    </xf>
    <xf numFmtId="178" fontId="20" fillId="0" borderId="2" xfId="1" applyNumberFormat="true" applyFont="true" applyFill="true" applyBorder="true" applyAlignment="true">
      <alignment horizontal="left" vertical="center" wrapText="true" shrinkToFit="true"/>
    </xf>
    <xf numFmtId="178" fontId="20" fillId="0" borderId="2" xfId="1" applyNumberFormat="true" applyFont="true" applyFill="true" applyBorder="true" applyAlignment="true">
      <alignment horizontal="center" vertical="center" wrapText="true" shrinkToFit="true"/>
    </xf>
  </cellXfs>
  <cellStyles count="51">
    <cellStyle name="常规" xfId="0" builtinId="0"/>
    <cellStyle name="常规_Sheet2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常规 2" xfId="47"/>
    <cellStyle name="60% - 强调文字颜色 2" xfId="48" builtinId="36"/>
    <cellStyle name="40% - 强调文字颜色 2" xfId="49" builtinId="35"/>
    <cellStyle name="强调文字颜色 3" xfId="50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85"/>
  <sheetViews>
    <sheetView tabSelected="1" view="pageBreakPreview" zoomScaleNormal="100" zoomScaleSheetLayoutView="100" topLeftCell="A53" workbookViewId="0">
      <selection activeCell="A94" sqref="$A94:$XFD94"/>
    </sheetView>
  </sheetViews>
  <sheetFormatPr defaultColWidth="9" defaultRowHeight="14.25"/>
  <cols>
    <col min="1" max="1" width="28.3416666666667" style="45" customWidth="true"/>
    <col min="2" max="2" width="21.3833333333333" style="45" customWidth="true"/>
    <col min="3" max="3" width="18.3333333333333" style="45" customWidth="true"/>
    <col min="4" max="4" width="21.425" style="46" customWidth="true"/>
    <col min="5" max="16338" width="9" style="42"/>
    <col min="16339" max="16351" width="9" style="47"/>
  </cols>
  <sheetData>
    <row r="1" s="42" customFormat="true" ht="18.75" spans="1:16351">
      <c r="A1" s="48" t="s">
        <v>0</v>
      </c>
      <c r="B1" s="48"/>
      <c r="C1" s="48"/>
      <c r="D1" s="59"/>
      <c r="XDK1" s="47"/>
      <c r="XDL1" s="47"/>
      <c r="XDM1" s="47"/>
      <c r="XDN1" s="47"/>
      <c r="XDO1" s="47"/>
      <c r="XDP1" s="47"/>
      <c r="XDQ1" s="47"/>
      <c r="XDR1" s="47"/>
      <c r="XDS1" s="47"/>
      <c r="XDT1" s="47"/>
      <c r="XDU1" s="47"/>
      <c r="XDV1" s="47"/>
      <c r="XDW1" s="47"/>
    </row>
    <row r="2" s="42" customFormat="true" ht="27" spans="1:4">
      <c r="A2" s="49" t="s">
        <v>1</v>
      </c>
      <c r="B2" s="49"/>
      <c r="C2" s="49"/>
      <c r="D2" s="49"/>
    </row>
    <row r="3" s="43" customFormat="true" ht="27.95" customHeight="true" spans="1:4">
      <c r="A3" s="50"/>
      <c r="B3" s="50"/>
      <c r="C3" s="50"/>
      <c r="D3" s="60" t="s">
        <v>2</v>
      </c>
    </row>
    <row r="4" s="3" customFormat="true" spans="1:4">
      <c r="A4" s="51" t="s">
        <v>3</v>
      </c>
      <c r="B4" s="51" t="s">
        <v>4</v>
      </c>
      <c r="C4" s="51" t="s">
        <v>5</v>
      </c>
      <c r="D4" s="63" t="s">
        <v>6</v>
      </c>
    </row>
    <row r="5" s="42" customFormat="true" spans="1:16351">
      <c r="A5" s="53" t="s">
        <v>4</v>
      </c>
      <c r="B5" s="53">
        <f>C5+D5</f>
        <v>180348</v>
      </c>
      <c r="C5" s="53">
        <f>C6+C91+C113</f>
        <v>137552</v>
      </c>
      <c r="D5" s="53">
        <v>42796</v>
      </c>
      <c r="XDK5" s="66"/>
      <c r="XDL5" s="66"/>
      <c r="XDM5" s="66"/>
      <c r="XDN5" s="66"/>
      <c r="XDO5" s="66"/>
      <c r="XDP5" s="66"/>
      <c r="XDQ5" s="66"/>
      <c r="XDR5" s="66"/>
      <c r="XDS5" s="66"/>
      <c r="XDT5" s="66"/>
      <c r="XDU5" s="66"/>
      <c r="XDV5" s="66"/>
      <c r="XDW5" s="66"/>
    </row>
    <row r="6" s="42" customFormat="true" spans="1:16351">
      <c r="A6" s="53" t="s">
        <v>7</v>
      </c>
      <c r="B6" s="53">
        <f t="shared" ref="B6:B37" si="0">C6+D6</f>
        <v>30269.31</v>
      </c>
      <c r="C6" s="53">
        <f>SUM(C7:C90)</f>
        <v>31110.02</v>
      </c>
      <c r="D6" s="53">
        <f>SUM(D7:D90)</f>
        <v>-840.71</v>
      </c>
      <c r="XDK6" s="66"/>
      <c r="XDL6" s="66"/>
      <c r="XDM6" s="66"/>
      <c r="XDN6" s="66"/>
      <c r="XDO6" s="66"/>
      <c r="XDP6" s="66"/>
      <c r="XDQ6" s="66"/>
      <c r="XDR6" s="66"/>
      <c r="XDS6" s="66"/>
      <c r="XDT6" s="66"/>
      <c r="XDU6" s="66"/>
      <c r="XDV6" s="66"/>
      <c r="XDW6" s="66"/>
    </row>
    <row r="7" s="42" customFormat="true" spans="1:16351">
      <c r="A7" s="74" t="s">
        <v>8</v>
      </c>
      <c r="B7" s="75">
        <f t="shared" si="0"/>
        <v>10</v>
      </c>
      <c r="C7" s="75">
        <v>10</v>
      </c>
      <c r="D7" s="75"/>
      <c r="XDK7" s="66"/>
      <c r="XDL7" s="66"/>
      <c r="XDM7" s="66"/>
      <c r="XDN7" s="66"/>
      <c r="XDO7" s="66"/>
      <c r="XDP7" s="66"/>
      <c r="XDQ7" s="66"/>
      <c r="XDR7" s="66"/>
      <c r="XDS7" s="66"/>
      <c r="XDT7" s="66"/>
      <c r="XDU7" s="66"/>
      <c r="XDV7" s="66"/>
      <c r="XDW7" s="66"/>
    </row>
    <row r="8" s="42" customFormat="true" spans="1:16351">
      <c r="A8" s="54" t="s">
        <v>9</v>
      </c>
      <c r="B8" s="75">
        <f t="shared" si="0"/>
        <v>26210.26</v>
      </c>
      <c r="C8" s="55">
        <v>28790.7</v>
      </c>
      <c r="D8" s="58">
        <v>-2580.44</v>
      </c>
      <c r="XDK8" s="66"/>
      <c r="XDL8" s="66"/>
      <c r="XDM8" s="66"/>
      <c r="XDN8" s="66"/>
      <c r="XDO8" s="66"/>
      <c r="XDP8" s="66"/>
      <c r="XDQ8" s="66"/>
      <c r="XDR8" s="66"/>
      <c r="XDS8" s="66"/>
      <c r="XDT8" s="66"/>
      <c r="XDU8" s="66"/>
      <c r="XDV8" s="66"/>
      <c r="XDW8" s="66"/>
    </row>
    <row r="9" s="42" customFormat="true" spans="1:16351">
      <c r="A9" s="56" t="s">
        <v>10</v>
      </c>
      <c r="B9" s="75">
        <f t="shared" si="0"/>
        <v>528.25</v>
      </c>
      <c r="C9" s="55">
        <v>476.25</v>
      </c>
      <c r="D9" s="58">
        <v>52</v>
      </c>
      <c r="XDK9" s="66"/>
      <c r="XDL9" s="66"/>
      <c r="XDM9" s="66"/>
      <c r="XDN9" s="66"/>
      <c r="XDO9" s="66"/>
      <c r="XDP9" s="66"/>
      <c r="XDQ9" s="66"/>
      <c r="XDR9" s="66"/>
      <c r="XDS9" s="66"/>
      <c r="XDT9" s="66"/>
      <c r="XDU9" s="66"/>
      <c r="XDV9" s="66"/>
      <c r="XDW9" s="66"/>
    </row>
    <row r="10" s="42" customFormat="true" spans="1:16351">
      <c r="A10" s="56" t="s">
        <v>11</v>
      </c>
      <c r="B10" s="75">
        <f t="shared" si="0"/>
        <v>186.3</v>
      </c>
      <c r="C10" s="55">
        <v>136.49</v>
      </c>
      <c r="D10" s="58">
        <v>49.81</v>
      </c>
      <c r="XDK10" s="66"/>
      <c r="XDL10" s="66"/>
      <c r="XDM10" s="66"/>
      <c r="XDN10" s="66"/>
      <c r="XDO10" s="66"/>
      <c r="XDP10" s="66"/>
      <c r="XDQ10" s="66"/>
      <c r="XDR10" s="66"/>
      <c r="XDS10" s="66"/>
      <c r="XDT10" s="66"/>
      <c r="XDU10" s="66"/>
      <c r="XDV10" s="66"/>
      <c r="XDW10" s="66"/>
    </row>
    <row r="11" s="42" customFormat="true" spans="1:16351">
      <c r="A11" s="56" t="s">
        <v>12</v>
      </c>
      <c r="B11" s="75">
        <f t="shared" si="0"/>
        <v>168.95</v>
      </c>
      <c r="C11" s="55">
        <v>127.97</v>
      </c>
      <c r="D11" s="58">
        <v>40.98</v>
      </c>
      <c r="XDK11" s="66"/>
      <c r="XDL11" s="66"/>
      <c r="XDM11" s="66"/>
      <c r="XDN11" s="66"/>
      <c r="XDO11" s="66"/>
      <c r="XDP11" s="66"/>
      <c r="XDQ11" s="66"/>
      <c r="XDR11" s="66"/>
      <c r="XDS11" s="66"/>
      <c r="XDT11" s="66"/>
      <c r="XDU11" s="66"/>
      <c r="XDV11" s="66"/>
      <c r="XDW11" s="66"/>
    </row>
    <row r="12" s="42" customFormat="true" spans="1:16351">
      <c r="A12" s="56" t="s">
        <v>13</v>
      </c>
      <c r="B12" s="75">
        <f t="shared" si="0"/>
        <v>97.25</v>
      </c>
      <c r="C12" s="55">
        <v>82.9</v>
      </c>
      <c r="D12" s="58">
        <v>14.35</v>
      </c>
      <c r="XDK12" s="66"/>
      <c r="XDL12" s="66"/>
      <c r="XDM12" s="66"/>
      <c r="XDN12" s="66"/>
      <c r="XDO12" s="66"/>
      <c r="XDP12" s="66"/>
      <c r="XDQ12" s="66"/>
      <c r="XDR12" s="66"/>
      <c r="XDS12" s="66"/>
      <c r="XDT12" s="66"/>
      <c r="XDU12" s="66"/>
      <c r="XDV12" s="66"/>
      <c r="XDW12" s="66"/>
    </row>
    <row r="13" s="42" customFormat="true" spans="1:16351">
      <c r="A13" s="56" t="s">
        <v>14</v>
      </c>
      <c r="B13" s="75">
        <f t="shared" si="0"/>
        <v>20</v>
      </c>
      <c r="C13" s="55"/>
      <c r="D13" s="58">
        <v>20</v>
      </c>
      <c r="XDK13" s="66"/>
      <c r="XDL13" s="66"/>
      <c r="XDM13" s="66"/>
      <c r="XDN13" s="66"/>
      <c r="XDO13" s="66"/>
      <c r="XDP13" s="66"/>
      <c r="XDQ13" s="66"/>
      <c r="XDR13" s="66"/>
      <c r="XDS13" s="66"/>
      <c r="XDT13" s="66"/>
      <c r="XDU13" s="66"/>
      <c r="XDV13" s="66"/>
      <c r="XDW13" s="66"/>
    </row>
    <row r="14" s="42" customFormat="true" spans="1:16351">
      <c r="A14" s="56" t="s">
        <v>15</v>
      </c>
      <c r="B14" s="75">
        <f t="shared" si="0"/>
        <v>1.7</v>
      </c>
      <c r="C14" s="55">
        <v>1.22</v>
      </c>
      <c r="D14" s="58">
        <v>0.48</v>
      </c>
      <c r="XDK14" s="66"/>
      <c r="XDL14" s="66"/>
      <c r="XDM14" s="66"/>
      <c r="XDN14" s="66"/>
      <c r="XDO14" s="66"/>
      <c r="XDP14" s="66"/>
      <c r="XDQ14" s="66"/>
      <c r="XDR14" s="66"/>
      <c r="XDS14" s="66"/>
      <c r="XDT14" s="66"/>
      <c r="XDU14" s="66"/>
      <c r="XDV14" s="66"/>
      <c r="XDW14" s="66"/>
    </row>
    <row r="15" s="42" customFormat="true" spans="1:16351">
      <c r="A15" s="56" t="s">
        <v>16</v>
      </c>
      <c r="B15" s="75">
        <f t="shared" si="0"/>
        <v>443.72</v>
      </c>
      <c r="C15" s="55">
        <v>413.22</v>
      </c>
      <c r="D15" s="58">
        <v>30.5</v>
      </c>
      <c r="XDK15" s="66"/>
      <c r="XDL15" s="66"/>
      <c r="XDM15" s="66"/>
      <c r="XDN15" s="66"/>
      <c r="XDO15" s="66"/>
      <c r="XDP15" s="66"/>
      <c r="XDQ15" s="66"/>
      <c r="XDR15" s="66"/>
      <c r="XDS15" s="66"/>
      <c r="XDT15" s="66"/>
      <c r="XDU15" s="66"/>
      <c r="XDV15" s="66"/>
      <c r="XDW15" s="66"/>
    </row>
    <row r="16" s="42" customFormat="true" spans="1:16351">
      <c r="A16" s="56" t="s">
        <v>17</v>
      </c>
      <c r="B16" s="75">
        <f t="shared" si="0"/>
        <v>20.78</v>
      </c>
      <c r="C16" s="55">
        <v>10.78</v>
      </c>
      <c r="D16" s="58">
        <v>10</v>
      </c>
      <c r="XDK16" s="66"/>
      <c r="XDL16" s="66"/>
      <c r="XDM16" s="66"/>
      <c r="XDN16" s="66"/>
      <c r="XDO16" s="66"/>
      <c r="XDP16" s="66"/>
      <c r="XDQ16" s="66"/>
      <c r="XDR16" s="66"/>
      <c r="XDS16" s="66"/>
      <c r="XDT16" s="66"/>
      <c r="XDU16" s="66"/>
      <c r="XDV16" s="66"/>
      <c r="XDW16" s="66"/>
    </row>
    <row r="17" s="42" customFormat="true" spans="1:16351">
      <c r="A17" s="56" t="s">
        <v>18</v>
      </c>
      <c r="B17" s="75">
        <f t="shared" si="0"/>
        <v>23.09</v>
      </c>
      <c r="C17" s="55">
        <v>23.09</v>
      </c>
      <c r="D17" s="58"/>
      <c r="XDK17" s="66"/>
      <c r="XDL17" s="66"/>
      <c r="XDM17" s="66"/>
      <c r="XDN17" s="66"/>
      <c r="XDO17" s="66"/>
      <c r="XDP17" s="66"/>
      <c r="XDQ17" s="66"/>
      <c r="XDR17" s="66"/>
      <c r="XDS17" s="66"/>
      <c r="XDT17" s="66"/>
      <c r="XDU17" s="66"/>
      <c r="XDV17" s="66"/>
      <c r="XDW17" s="66"/>
    </row>
    <row r="18" s="42" customFormat="true" spans="1:16351">
      <c r="A18" s="56" t="s">
        <v>19</v>
      </c>
      <c r="B18" s="75">
        <f t="shared" si="0"/>
        <v>242</v>
      </c>
      <c r="C18" s="55">
        <v>142</v>
      </c>
      <c r="D18" s="58">
        <v>100</v>
      </c>
      <c r="XDK18" s="66"/>
      <c r="XDL18" s="66"/>
      <c r="XDM18" s="66"/>
      <c r="XDN18" s="66"/>
      <c r="XDO18" s="66"/>
      <c r="XDP18" s="66"/>
      <c r="XDQ18" s="66"/>
      <c r="XDR18" s="66"/>
      <c r="XDS18" s="66"/>
      <c r="XDT18" s="66"/>
      <c r="XDU18" s="66"/>
      <c r="XDV18" s="66"/>
      <c r="XDW18" s="66"/>
    </row>
    <row r="19" s="42" customFormat="true" spans="1:16351">
      <c r="A19" s="56" t="s">
        <v>20</v>
      </c>
      <c r="B19" s="75">
        <f t="shared" si="0"/>
        <v>10</v>
      </c>
      <c r="C19" s="55">
        <v>10</v>
      </c>
      <c r="D19" s="58"/>
      <c r="XDK19" s="66"/>
      <c r="XDL19" s="66"/>
      <c r="XDM19" s="66"/>
      <c r="XDN19" s="66"/>
      <c r="XDO19" s="66"/>
      <c r="XDP19" s="66"/>
      <c r="XDQ19" s="66"/>
      <c r="XDR19" s="66"/>
      <c r="XDS19" s="66"/>
      <c r="XDT19" s="66"/>
      <c r="XDU19" s="66"/>
      <c r="XDV19" s="66"/>
      <c r="XDW19" s="66"/>
    </row>
    <row r="20" s="42" customFormat="true" spans="1:16351">
      <c r="A20" s="56" t="s">
        <v>21</v>
      </c>
      <c r="B20" s="75">
        <f t="shared" si="0"/>
        <v>312.83</v>
      </c>
      <c r="C20" s="55">
        <v>279.03</v>
      </c>
      <c r="D20" s="58">
        <v>33.8</v>
      </c>
      <c r="XDK20" s="66"/>
      <c r="XDL20" s="66"/>
      <c r="XDM20" s="66"/>
      <c r="XDN20" s="66"/>
      <c r="XDO20" s="66"/>
      <c r="XDP20" s="66"/>
      <c r="XDQ20" s="66"/>
      <c r="XDR20" s="66"/>
      <c r="XDS20" s="66"/>
      <c r="XDT20" s="66"/>
      <c r="XDU20" s="66"/>
      <c r="XDV20" s="66"/>
      <c r="XDW20" s="66"/>
    </row>
    <row r="21" s="42" customFormat="true" spans="1:16351">
      <c r="A21" s="56" t="s">
        <v>22</v>
      </c>
      <c r="B21" s="75">
        <f t="shared" si="0"/>
        <v>583.5</v>
      </c>
      <c r="C21" s="55">
        <v>186.5</v>
      </c>
      <c r="D21" s="58">
        <v>397</v>
      </c>
      <c r="XDK21" s="66"/>
      <c r="XDL21" s="66"/>
      <c r="XDM21" s="66"/>
      <c r="XDN21" s="66"/>
      <c r="XDO21" s="66"/>
      <c r="XDP21" s="66"/>
      <c r="XDQ21" s="66"/>
      <c r="XDR21" s="66"/>
      <c r="XDS21" s="66"/>
      <c r="XDT21" s="66"/>
      <c r="XDU21" s="66"/>
      <c r="XDV21" s="66"/>
      <c r="XDW21" s="66"/>
    </row>
    <row r="22" s="42" customFormat="true" spans="1:16351">
      <c r="A22" s="56" t="s">
        <v>23</v>
      </c>
      <c r="B22" s="75">
        <f t="shared" si="0"/>
        <v>46.25</v>
      </c>
      <c r="C22" s="55">
        <v>33.3</v>
      </c>
      <c r="D22" s="58">
        <v>12.95</v>
      </c>
      <c r="XDK22" s="66"/>
      <c r="XDL22" s="66"/>
      <c r="XDM22" s="66"/>
      <c r="XDN22" s="66"/>
      <c r="XDO22" s="66"/>
      <c r="XDP22" s="66"/>
      <c r="XDQ22" s="66"/>
      <c r="XDR22" s="66"/>
      <c r="XDS22" s="66"/>
      <c r="XDT22" s="66"/>
      <c r="XDU22" s="66"/>
      <c r="XDV22" s="66"/>
      <c r="XDW22" s="66"/>
    </row>
    <row r="23" s="42" customFormat="true" spans="1:16351">
      <c r="A23" s="56" t="s">
        <v>24</v>
      </c>
      <c r="B23" s="75">
        <f t="shared" si="0"/>
        <v>17.2</v>
      </c>
      <c r="C23" s="55">
        <v>12.38</v>
      </c>
      <c r="D23" s="58">
        <v>4.82</v>
      </c>
      <c r="XDK23" s="66"/>
      <c r="XDL23" s="66"/>
      <c r="XDM23" s="66"/>
      <c r="XDN23" s="66"/>
      <c r="XDO23" s="66"/>
      <c r="XDP23" s="66"/>
      <c r="XDQ23" s="66"/>
      <c r="XDR23" s="66"/>
      <c r="XDS23" s="66"/>
      <c r="XDT23" s="66"/>
      <c r="XDU23" s="66"/>
      <c r="XDV23" s="66"/>
      <c r="XDW23" s="66"/>
    </row>
    <row r="24" s="42" customFormat="true" spans="1:16351">
      <c r="A24" s="56" t="s">
        <v>25</v>
      </c>
      <c r="B24" s="75">
        <f t="shared" si="0"/>
        <v>17.5</v>
      </c>
      <c r="C24" s="55">
        <v>12.5</v>
      </c>
      <c r="D24" s="58">
        <v>5</v>
      </c>
      <c r="XDK24" s="66"/>
      <c r="XDL24" s="66"/>
      <c r="XDM24" s="66"/>
      <c r="XDN24" s="66"/>
      <c r="XDO24" s="66"/>
      <c r="XDP24" s="66"/>
      <c r="XDQ24" s="66"/>
      <c r="XDR24" s="66"/>
      <c r="XDS24" s="66"/>
      <c r="XDT24" s="66"/>
      <c r="XDU24" s="66"/>
      <c r="XDV24" s="66"/>
      <c r="XDW24" s="66"/>
    </row>
    <row r="25" s="42" customFormat="true" spans="1:16351">
      <c r="A25" s="56" t="s">
        <v>26</v>
      </c>
      <c r="B25" s="75">
        <f t="shared" si="0"/>
        <v>47</v>
      </c>
      <c r="C25" s="55"/>
      <c r="D25" s="58">
        <v>47</v>
      </c>
      <c r="XDK25" s="66"/>
      <c r="XDL25" s="66"/>
      <c r="XDM25" s="66"/>
      <c r="XDN25" s="66"/>
      <c r="XDO25" s="66"/>
      <c r="XDP25" s="66"/>
      <c r="XDQ25" s="66"/>
      <c r="XDR25" s="66"/>
      <c r="XDS25" s="66"/>
      <c r="XDT25" s="66"/>
      <c r="XDU25" s="66"/>
      <c r="XDV25" s="66"/>
      <c r="XDW25" s="66"/>
    </row>
    <row r="26" s="42" customFormat="true" spans="1:16351">
      <c r="A26" s="56" t="s">
        <v>27</v>
      </c>
      <c r="B26" s="75">
        <f t="shared" si="0"/>
        <v>10</v>
      </c>
      <c r="C26" s="55">
        <v>10</v>
      </c>
      <c r="D26" s="58"/>
      <c r="XDK26" s="66"/>
      <c r="XDL26" s="66"/>
      <c r="XDM26" s="66"/>
      <c r="XDN26" s="66"/>
      <c r="XDO26" s="66"/>
      <c r="XDP26" s="66"/>
      <c r="XDQ26" s="66"/>
      <c r="XDR26" s="66"/>
      <c r="XDS26" s="66"/>
      <c r="XDT26" s="66"/>
      <c r="XDU26" s="66"/>
      <c r="XDV26" s="66"/>
      <c r="XDW26" s="66"/>
    </row>
    <row r="27" s="42" customFormat="true" spans="1:16351">
      <c r="A27" s="56" t="s">
        <v>28</v>
      </c>
      <c r="B27" s="75">
        <f t="shared" si="0"/>
        <v>105.87</v>
      </c>
      <c r="C27" s="55">
        <v>101.51</v>
      </c>
      <c r="D27" s="58">
        <v>4.36</v>
      </c>
      <c r="XDK27" s="66"/>
      <c r="XDL27" s="66"/>
      <c r="XDM27" s="66"/>
      <c r="XDN27" s="66"/>
      <c r="XDO27" s="66"/>
      <c r="XDP27" s="66"/>
      <c r="XDQ27" s="66"/>
      <c r="XDR27" s="66"/>
      <c r="XDS27" s="66"/>
      <c r="XDT27" s="66"/>
      <c r="XDU27" s="66"/>
      <c r="XDV27" s="66"/>
      <c r="XDW27" s="66"/>
    </row>
    <row r="28" s="42" customFormat="true" spans="1:16351">
      <c r="A28" s="56" t="s">
        <v>29</v>
      </c>
      <c r="B28" s="75">
        <f t="shared" si="0"/>
        <v>138.03</v>
      </c>
      <c r="C28" s="55">
        <v>127.42</v>
      </c>
      <c r="D28" s="58">
        <v>10.61</v>
      </c>
      <c r="XDK28" s="66"/>
      <c r="XDL28" s="66"/>
      <c r="XDM28" s="66"/>
      <c r="XDN28" s="66"/>
      <c r="XDO28" s="66"/>
      <c r="XDP28" s="66"/>
      <c r="XDQ28" s="66"/>
      <c r="XDR28" s="66"/>
      <c r="XDS28" s="66"/>
      <c r="XDT28" s="66"/>
      <c r="XDU28" s="66"/>
      <c r="XDV28" s="66"/>
      <c r="XDW28" s="66"/>
    </row>
    <row r="29" s="42" customFormat="true" spans="1:16351">
      <c r="A29" s="56" t="s">
        <v>30</v>
      </c>
      <c r="B29" s="75">
        <f t="shared" si="0"/>
        <v>60.13</v>
      </c>
      <c r="C29" s="55">
        <v>57.76</v>
      </c>
      <c r="D29" s="58">
        <v>2.37</v>
      </c>
      <c r="XDK29" s="66"/>
      <c r="XDL29" s="66"/>
      <c r="XDM29" s="66"/>
      <c r="XDN29" s="66"/>
      <c r="XDO29" s="66"/>
      <c r="XDP29" s="66"/>
      <c r="XDQ29" s="66"/>
      <c r="XDR29" s="66"/>
      <c r="XDS29" s="66"/>
      <c r="XDT29" s="66"/>
      <c r="XDU29" s="66"/>
      <c r="XDV29" s="66"/>
      <c r="XDW29" s="66"/>
    </row>
    <row r="30" s="42" customFormat="true" spans="1:16351">
      <c r="A30" s="56" t="s">
        <v>31</v>
      </c>
      <c r="B30" s="75">
        <f t="shared" si="0"/>
        <v>705.7</v>
      </c>
      <c r="C30" s="55">
        <v>10</v>
      </c>
      <c r="D30" s="58">
        <v>695.7</v>
      </c>
      <c r="XDK30" s="66"/>
      <c r="XDL30" s="66"/>
      <c r="XDM30" s="66"/>
      <c r="XDN30" s="66"/>
      <c r="XDO30" s="66"/>
      <c r="XDP30" s="66"/>
      <c r="XDQ30" s="66"/>
      <c r="XDR30" s="66"/>
      <c r="XDS30" s="66"/>
      <c r="XDT30" s="66"/>
      <c r="XDU30" s="66"/>
      <c r="XDV30" s="66"/>
      <c r="XDW30" s="66"/>
    </row>
    <row r="31" s="42" customFormat="true" spans="1:16351">
      <c r="A31" s="56" t="s">
        <v>32</v>
      </c>
      <c r="B31" s="75">
        <f t="shared" si="0"/>
        <v>10</v>
      </c>
      <c r="C31" s="55">
        <v>10</v>
      </c>
      <c r="D31" s="58"/>
      <c r="XDK31" s="66"/>
      <c r="XDL31" s="66"/>
      <c r="XDM31" s="66"/>
      <c r="XDN31" s="66"/>
      <c r="XDO31" s="66"/>
      <c r="XDP31" s="66"/>
      <c r="XDQ31" s="66"/>
      <c r="XDR31" s="66"/>
      <c r="XDS31" s="66"/>
      <c r="XDT31" s="66"/>
      <c r="XDU31" s="66"/>
      <c r="XDV31" s="66"/>
      <c r="XDW31" s="66"/>
    </row>
    <row r="32" s="42" customFormat="true" spans="1:16351">
      <c r="A32" s="56" t="s">
        <v>33</v>
      </c>
      <c r="B32" s="75">
        <f t="shared" si="0"/>
        <v>10</v>
      </c>
      <c r="C32" s="55">
        <v>10</v>
      </c>
      <c r="D32" s="58"/>
      <c r="XDK32" s="66"/>
      <c r="XDL32" s="66"/>
      <c r="XDM32" s="66"/>
      <c r="XDN32" s="66"/>
      <c r="XDO32" s="66"/>
      <c r="XDP32" s="66"/>
      <c r="XDQ32" s="66"/>
      <c r="XDR32" s="66"/>
      <c r="XDS32" s="66"/>
      <c r="XDT32" s="66"/>
      <c r="XDU32" s="66"/>
      <c r="XDV32" s="66"/>
      <c r="XDW32" s="66"/>
    </row>
    <row r="33" s="42" customFormat="true" spans="1:16351">
      <c r="A33" s="56" t="s">
        <v>34</v>
      </c>
      <c r="B33" s="75">
        <f t="shared" si="0"/>
        <v>10</v>
      </c>
      <c r="C33" s="55">
        <v>10</v>
      </c>
      <c r="D33" s="58"/>
      <c r="XDK33" s="66"/>
      <c r="XDL33" s="66"/>
      <c r="XDM33" s="66"/>
      <c r="XDN33" s="66"/>
      <c r="XDO33" s="66"/>
      <c r="XDP33" s="66"/>
      <c r="XDQ33" s="66"/>
      <c r="XDR33" s="66"/>
      <c r="XDS33" s="66"/>
      <c r="XDT33" s="66"/>
      <c r="XDU33" s="66"/>
      <c r="XDV33" s="66"/>
      <c r="XDW33" s="66"/>
    </row>
    <row r="34" s="42" customFormat="true" spans="1:16351">
      <c r="A34" s="56" t="s">
        <v>35</v>
      </c>
      <c r="B34" s="75">
        <f t="shared" si="0"/>
        <v>43</v>
      </c>
      <c r="C34" s="55"/>
      <c r="D34" s="58">
        <v>43</v>
      </c>
      <c r="XDK34" s="66"/>
      <c r="XDL34" s="66"/>
      <c r="XDM34" s="66"/>
      <c r="XDN34" s="66"/>
      <c r="XDO34" s="66"/>
      <c r="XDP34" s="66"/>
      <c r="XDQ34" s="66"/>
      <c r="XDR34" s="66"/>
      <c r="XDS34" s="66"/>
      <c r="XDT34" s="66"/>
      <c r="XDU34" s="66"/>
      <c r="XDV34" s="66"/>
      <c r="XDW34" s="66"/>
    </row>
    <row r="35" s="42" customFormat="true" spans="1:16351">
      <c r="A35" s="56" t="s">
        <v>27</v>
      </c>
      <c r="B35" s="75">
        <f t="shared" si="0"/>
        <v>10</v>
      </c>
      <c r="C35" s="55">
        <v>10</v>
      </c>
      <c r="D35" s="58"/>
      <c r="XDK35" s="66"/>
      <c r="XDL35" s="66"/>
      <c r="XDM35" s="66"/>
      <c r="XDN35" s="66"/>
      <c r="XDO35" s="66"/>
      <c r="XDP35" s="66"/>
      <c r="XDQ35" s="66"/>
      <c r="XDR35" s="66"/>
      <c r="XDS35" s="66"/>
      <c r="XDT35" s="66"/>
      <c r="XDU35" s="66"/>
      <c r="XDV35" s="66"/>
      <c r="XDW35" s="66"/>
    </row>
    <row r="36" s="42" customFormat="true" spans="1:16351">
      <c r="A36" s="56" t="s">
        <v>36</v>
      </c>
      <c r="B36" s="75">
        <f t="shared" si="0"/>
        <v>3</v>
      </c>
      <c r="C36" s="55"/>
      <c r="D36" s="58">
        <v>3</v>
      </c>
      <c r="XDK36" s="66"/>
      <c r="XDL36" s="66"/>
      <c r="XDM36" s="66"/>
      <c r="XDN36" s="66"/>
      <c r="XDO36" s="66"/>
      <c r="XDP36" s="66"/>
      <c r="XDQ36" s="66"/>
      <c r="XDR36" s="66"/>
      <c r="XDS36" s="66"/>
      <c r="XDT36" s="66"/>
      <c r="XDU36" s="66"/>
      <c r="XDV36" s="66"/>
      <c r="XDW36" s="66"/>
    </row>
    <row r="37" s="42" customFormat="true" spans="1:16351">
      <c r="A37" s="56" t="s">
        <v>37</v>
      </c>
      <c r="B37" s="75">
        <f t="shared" si="0"/>
        <v>3</v>
      </c>
      <c r="C37" s="55"/>
      <c r="D37" s="58">
        <v>3</v>
      </c>
      <c r="XDK37" s="66"/>
      <c r="XDL37" s="66"/>
      <c r="XDM37" s="66"/>
      <c r="XDN37" s="66"/>
      <c r="XDO37" s="66"/>
      <c r="XDP37" s="66"/>
      <c r="XDQ37" s="66"/>
      <c r="XDR37" s="66"/>
      <c r="XDS37" s="66"/>
      <c r="XDT37" s="66"/>
      <c r="XDU37" s="66"/>
      <c r="XDV37" s="66"/>
      <c r="XDW37" s="66"/>
    </row>
    <row r="38" s="42" customFormat="true" spans="1:16351">
      <c r="A38" s="56" t="s">
        <v>38</v>
      </c>
      <c r="B38" s="75">
        <f t="shared" ref="B38:B69" si="1">C38+D38</f>
        <v>3</v>
      </c>
      <c r="C38" s="55"/>
      <c r="D38" s="58">
        <v>3</v>
      </c>
      <c r="XDK38" s="66"/>
      <c r="XDL38" s="66"/>
      <c r="XDM38" s="66"/>
      <c r="XDN38" s="66"/>
      <c r="XDO38" s="66"/>
      <c r="XDP38" s="66"/>
      <c r="XDQ38" s="66"/>
      <c r="XDR38" s="66"/>
      <c r="XDS38" s="66"/>
      <c r="XDT38" s="66"/>
      <c r="XDU38" s="66"/>
      <c r="XDV38" s="66"/>
      <c r="XDW38" s="66"/>
    </row>
    <row r="39" s="42" customFormat="true" spans="1:16351">
      <c r="A39" s="56" t="s">
        <v>39</v>
      </c>
      <c r="B39" s="75">
        <f t="shared" si="1"/>
        <v>3</v>
      </c>
      <c r="C39" s="55"/>
      <c r="D39" s="58">
        <v>3</v>
      </c>
      <c r="XDK39" s="66"/>
      <c r="XDL39" s="66"/>
      <c r="XDM39" s="66"/>
      <c r="XDN39" s="66"/>
      <c r="XDO39" s="66"/>
      <c r="XDP39" s="66"/>
      <c r="XDQ39" s="66"/>
      <c r="XDR39" s="66"/>
      <c r="XDS39" s="66"/>
      <c r="XDT39" s="66"/>
      <c r="XDU39" s="66"/>
      <c r="XDV39" s="66"/>
      <c r="XDW39" s="66"/>
    </row>
    <row r="40" s="42" customFormat="true" spans="1:16351">
      <c r="A40" s="56" t="s">
        <v>40</v>
      </c>
      <c r="B40" s="75">
        <f t="shared" si="1"/>
        <v>3</v>
      </c>
      <c r="C40" s="55"/>
      <c r="D40" s="58">
        <v>3</v>
      </c>
      <c r="XDK40" s="66"/>
      <c r="XDL40" s="66"/>
      <c r="XDM40" s="66"/>
      <c r="XDN40" s="66"/>
      <c r="XDO40" s="66"/>
      <c r="XDP40" s="66"/>
      <c r="XDQ40" s="66"/>
      <c r="XDR40" s="66"/>
      <c r="XDS40" s="66"/>
      <c r="XDT40" s="66"/>
      <c r="XDU40" s="66"/>
      <c r="XDV40" s="66"/>
      <c r="XDW40" s="66"/>
    </row>
    <row r="41" s="42" customFormat="true" spans="1:16351">
      <c r="A41" s="56" t="s">
        <v>41</v>
      </c>
      <c r="B41" s="75">
        <f t="shared" si="1"/>
        <v>3</v>
      </c>
      <c r="C41" s="55"/>
      <c r="D41" s="58">
        <v>3</v>
      </c>
      <c r="XDK41" s="66"/>
      <c r="XDL41" s="66"/>
      <c r="XDM41" s="66"/>
      <c r="XDN41" s="66"/>
      <c r="XDO41" s="66"/>
      <c r="XDP41" s="66"/>
      <c r="XDQ41" s="66"/>
      <c r="XDR41" s="66"/>
      <c r="XDS41" s="66"/>
      <c r="XDT41" s="66"/>
      <c r="XDU41" s="66"/>
      <c r="XDV41" s="66"/>
      <c r="XDW41" s="66"/>
    </row>
    <row r="42" s="42" customFormat="true" spans="1:16351">
      <c r="A42" s="56" t="s">
        <v>42</v>
      </c>
      <c r="B42" s="75">
        <f t="shared" si="1"/>
        <v>3</v>
      </c>
      <c r="C42" s="55"/>
      <c r="D42" s="58">
        <v>3</v>
      </c>
      <c r="XDK42" s="66"/>
      <c r="XDL42" s="66"/>
      <c r="XDM42" s="66"/>
      <c r="XDN42" s="66"/>
      <c r="XDO42" s="66"/>
      <c r="XDP42" s="66"/>
      <c r="XDQ42" s="66"/>
      <c r="XDR42" s="66"/>
      <c r="XDS42" s="66"/>
      <c r="XDT42" s="66"/>
      <c r="XDU42" s="66"/>
      <c r="XDV42" s="66"/>
      <c r="XDW42" s="66"/>
    </row>
    <row r="43" s="42" customFormat="true" spans="1:16351">
      <c r="A43" s="56" t="s">
        <v>43</v>
      </c>
      <c r="B43" s="75">
        <f t="shared" si="1"/>
        <v>3</v>
      </c>
      <c r="C43" s="55"/>
      <c r="D43" s="58">
        <v>3</v>
      </c>
      <c r="XDK43" s="66"/>
      <c r="XDL43" s="66"/>
      <c r="XDM43" s="66"/>
      <c r="XDN43" s="66"/>
      <c r="XDO43" s="66"/>
      <c r="XDP43" s="66"/>
      <c r="XDQ43" s="66"/>
      <c r="XDR43" s="66"/>
      <c r="XDS43" s="66"/>
      <c r="XDT43" s="66"/>
      <c r="XDU43" s="66"/>
      <c r="XDV43" s="66"/>
      <c r="XDW43" s="66"/>
    </row>
    <row r="44" s="42" customFormat="true" spans="1:16351">
      <c r="A44" s="56" t="s">
        <v>44</v>
      </c>
      <c r="B44" s="75">
        <f t="shared" si="1"/>
        <v>3</v>
      </c>
      <c r="C44" s="55"/>
      <c r="D44" s="58">
        <v>3</v>
      </c>
      <c r="XDK44" s="66"/>
      <c r="XDL44" s="66"/>
      <c r="XDM44" s="66"/>
      <c r="XDN44" s="66"/>
      <c r="XDO44" s="66"/>
      <c r="XDP44" s="66"/>
      <c r="XDQ44" s="66"/>
      <c r="XDR44" s="66"/>
      <c r="XDS44" s="66"/>
      <c r="XDT44" s="66"/>
      <c r="XDU44" s="66"/>
      <c r="XDV44" s="66"/>
      <c r="XDW44" s="66"/>
    </row>
    <row r="45" s="42" customFormat="true" spans="1:16351">
      <c r="A45" s="56" t="s">
        <v>45</v>
      </c>
      <c r="B45" s="75">
        <f t="shared" si="1"/>
        <v>3</v>
      </c>
      <c r="C45" s="55"/>
      <c r="D45" s="58">
        <v>3</v>
      </c>
      <c r="XDK45" s="66"/>
      <c r="XDL45" s="66"/>
      <c r="XDM45" s="66"/>
      <c r="XDN45" s="66"/>
      <c r="XDO45" s="66"/>
      <c r="XDP45" s="66"/>
      <c r="XDQ45" s="66"/>
      <c r="XDR45" s="66"/>
      <c r="XDS45" s="66"/>
      <c r="XDT45" s="66"/>
      <c r="XDU45" s="66"/>
      <c r="XDV45" s="66"/>
      <c r="XDW45" s="66"/>
    </row>
    <row r="46" s="42" customFormat="true" spans="1:16351">
      <c r="A46" s="56" t="s">
        <v>46</v>
      </c>
      <c r="B46" s="75">
        <f t="shared" si="1"/>
        <v>3</v>
      </c>
      <c r="C46" s="55"/>
      <c r="D46" s="58">
        <v>3</v>
      </c>
      <c r="XDK46" s="66"/>
      <c r="XDL46" s="66"/>
      <c r="XDM46" s="66"/>
      <c r="XDN46" s="66"/>
      <c r="XDO46" s="66"/>
      <c r="XDP46" s="66"/>
      <c r="XDQ46" s="66"/>
      <c r="XDR46" s="66"/>
      <c r="XDS46" s="66"/>
      <c r="XDT46" s="66"/>
      <c r="XDU46" s="66"/>
      <c r="XDV46" s="66"/>
      <c r="XDW46" s="66"/>
    </row>
    <row r="47" s="42" customFormat="true" spans="1:16351">
      <c r="A47" s="56" t="s">
        <v>47</v>
      </c>
      <c r="B47" s="75">
        <f t="shared" si="1"/>
        <v>3</v>
      </c>
      <c r="C47" s="55"/>
      <c r="D47" s="58">
        <v>3</v>
      </c>
      <c r="XDK47" s="66"/>
      <c r="XDL47" s="66"/>
      <c r="XDM47" s="66"/>
      <c r="XDN47" s="66"/>
      <c r="XDO47" s="66"/>
      <c r="XDP47" s="66"/>
      <c r="XDQ47" s="66"/>
      <c r="XDR47" s="66"/>
      <c r="XDS47" s="66"/>
      <c r="XDT47" s="66"/>
      <c r="XDU47" s="66"/>
      <c r="XDV47" s="66"/>
      <c r="XDW47" s="66"/>
    </row>
    <row r="48" s="42" customFormat="true" spans="1:16351">
      <c r="A48" s="56" t="s">
        <v>48</v>
      </c>
      <c r="B48" s="75">
        <f t="shared" si="1"/>
        <v>3</v>
      </c>
      <c r="C48" s="55"/>
      <c r="D48" s="58">
        <v>3</v>
      </c>
      <c r="XDK48" s="66"/>
      <c r="XDL48" s="66"/>
      <c r="XDM48" s="66"/>
      <c r="XDN48" s="66"/>
      <c r="XDO48" s="66"/>
      <c r="XDP48" s="66"/>
      <c r="XDQ48" s="66"/>
      <c r="XDR48" s="66"/>
      <c r="XDS48" s="66"/>
      <c r="XDT48" s="66"/>
      <c r="XDU48" s="66"/>
      <c r="XDV48" s="66"/>
      <c r="XDW48" s="66"/>
    </row>
    <row r="49" s="42" customFormat="true" spans="1:16351">
      <c r="A49" s="56" t="s">
        <v>49</v>
      </c>
      <c r="B49" s="75">
        <f t="shared" si="1"/>
        <v>3</v>
      </c>
      <c r="C49" s="55"/>
      <c r="D49" s="58">
        <v>3</v>
      </c>
      <c r="XDK49" s="66"/>
      <c r="XDL49" s="66"/>
      <c r="XDM49" s="66"/>
      <c r="XDN49" s="66"/>
      <c r="XDO49" s="66"/>
      <c r="XDP49" s="66"/>
      <c r="XDQ49" s="66"/>
      <c r="XDR49" s="66"/>
      <c r="XDS49" s="66"/>
      <c r="XDT49" s="66"/>
      <c r="XDU49" s="66"/>
      <c r="XDV49" s="66"/>
      <c r="XDW49" s="66"/>
    </row>
    <row r="50" s="42" customFormat="true" spans="1:16351">
      <c r="A50" s="56" t="s">
        <v>50</v>
      </c>
      <c r="B50" s="75">
        <f t="shared" si="1"/>
        <v>3</v>
      </c>
      <c r="C50" s="55"/>
      <c r="D50" s="58">
        <v>3</v>
      </c>
      <c r="XDK50" s="66"/>
      <c r="XDL50" s="66"/>
      <c r="XDM50" s="66"/>
      <c r="XDN50" s="66"/>
      <c r="XDO50" s="66"/>
      <c r="XDP50" s="66"/>
      <c r="XDQ50" s="66"/>
      <c r="XDR50" s="66"/>
      <c r="XDS50" s="66"/>
      <c r="XDT50" s="66"/>
      <c r="XDU50" s="66"/>
      <c r="XDV50" s="66"/>
      <c r="XDW50" s="66"/>
    </row>
    <row r="51" s="42" customFormat="true" spans="1:16351">
      <c r="A51" s="56" t="s">
        <v>51</v>
      </c>
      <c r="B51" s="75">
        <f t="shared" si="1"/>
        <v>3</v>
      </c>
      <c r="C51" s="55"/>
      <c r="D51" s="58">
        <v>3</v>
      </c>
      <c r="XDK51" s="66"/>
      <c r="XDL51" s="66"/>
      <c r="XDM51" s="66"/>
      <c r="XDN51" s="66"/>
      <c r="XDO51" s="66"/>
      <c r="XDP51" s="66"/>
      <c r="XDQ51" s="66"/>
      <c r="XDR51" s="66"/>
      <c r="XDS51" s="66"/>
      <c r="XDT51" s="66"/>
      <c r="XDU51" s="66"/>
      <c r="XDV51" s="66"/>
      <c r="XDW51" s="66"/>
    </row>
    <row r="52" s="42" customFormat="true" spans="1:16351">
      <c r="A52" s="56" t="s">
        <v>52</v>
      </c>
      <c r="B52" s="75">
        <f t="shared" si="1"/>
        <v>3</v>
      </c>
      <c r="C52" s="55"/>
      <c r="D52" s="58">
        <v>3</v>
      </c>
      <c r="XDK52" s="66"/>
      <c r="XDL52" s="66"/>
      <c r="XDM52" s="66"/>
      <c r="XDN52" s="66"/>
      <c r="XDO52" s="66"/>
      <c r="XDP52" s="66"/>
      <c r="XDQ52" s="66"/>
      <c r="XDR52" s="66"/>
      <c r="XDS52" s="66"/>
      <c r="XDT52" s="66"/>
      <c r="XDU52" s="66"/>
      <c r="XDV52" s="66"/>
      <c r="XDW52" s="66"/>
    </row>
    <row r="53" s="42" customFormat="true" spans="1:16351">
      <c r="A53" s="56" t="s">
        <v>53</v>
      </c>
      <c r="B53" s="75">
        <f t="shared" si="1"/>
        <v>3</v>
      </c>
      <c r="C53" s="55"/>
      <c r="D53" s="58">
        <v>3</v>
      </c>
      <c r="XDK53" s="66"/>
      <c r="XDL53" s="66"/>
      <c r="XDM53" s="66"/>
      <c r="XDN53" s="66"/>
      <c r="XDO53" s="66"/>
      <c r="XDP53" s="66"/>
      <c r="XDQ53" s="66"/>
      <c r="XDR53" s="66"/>
      <c r="XDS53" s="66"/>
      <c r="XDT53" s="66"/>
      <c r="XDU53" s="66"/>
      <c r="XDV53" s="66"/>
      <c r="XDW53" s="66"/>
    </row>
    <row r="54" s="42" customFormat="true" spans="1:16351">
      <c r="A54" s="56" t="s">
        <v>54</v>
      </c>
      <c r="B54" s="75">
        <f t="shared" si="1"/>
        <v>3</v>
      </c>
      <c r="C54" s="55"/>
      <c r="D54" s="58">
        <v>3</v>
      </c>
      <c r="XDK54" s="66"/>
      <c r="XDL54" s="66"/>
      <c r="XDM54" s="66"/>
      <c r="XDN54" s="66"/>
      <c r="XDO54" s="66"/>
      <c r="XDP54" s="66"/>
      <c r="XDQ54" s="66"/>
      <c r="XDR54" s="66"/>
      <c r="XDS54" s="66"/>
      <c r="XDT54" s="66"/>
      <c r="XDU54" s="66"/>
      <c r="XDV54" s="66"/>
      <c r="XDW54" s="66"/>
    </row>
    <row r="55" s="42" customFormat="true" spans="1:16351">
      <c r="A55" s="56" t="s">
        <v>55</v>
      </c>
      <c r="B55" s="75">
        <f t="shared" si="1"/>
        <v>3</v>
      </c>
      <c r="C55" s="55"/>
      <c r="D55" s="58">
        <v>3</v>
      </c>
      <c r="XDK55" s="66"/>
      <c r="XDL55" s="66"/>
      <c r="XDM55" s="66"/>
      <c r="XDN55" s="66"/>
      <c r="XDO55" s="66"/>
      <c r="XDP55" s="66"/>
      <c r="XDQ55" s="66"/>
      <c r="XDR55" s="66"/>
      <c r="XDS55" s="66"/>
      <c r="XDT55" s="66"/>
      <c r="XDU55" s="66"/>
      <c r="XDV55" s="66"/>
      <c r="XDW55" s="66"/>
    </row>
    <row r="56" s="42" customFormat="true" spans="1:16351">
      <c r="A56" s="56" t="s">
        <v>56</v>
      </c>
      <c r="B56" s="75">
        <f t="shared" si="1"/>
        <v>3</v>
      </c>
      <c r="C56" s="55"/>
      <c r="D56" s="58">
        <v>3</v>
      </c>
      <c r="XDK56" s="66"/>
      <c r="XDL56" s="66"/>
      <c r="XDM56" s="66"/>
      <c r="XDN56" s="66"/>
      <c r="XDO56" s="66"/>
      <c r="XDP56" s="66"/>
      <c r="XDQ56" s="66"/>
      <c r="XDR56" s="66"/>
      <c r="XDS56" s="66"/>
      <c r="XDT56" s="66"/>
      <c r="XDU56" s="66"/>
      <c r="XDV56" s="66"/>
      <c r="XDW56" s="66"/>
    </row>
    <row r="57" s="42" customFormat="true" spans="1:16351">
      <c r="A57" s="56" t="s">
        <v>57</v>
      </c>
      <c r="B57" s="75">
        <f t="shared" si="1"/>
        <v>3</v>
      </c>
      <c r="C57" s="55"/>
      <c r="D57" s="58">
        <v>3</v>
      </c>
      <c r="XDK57" s="66"/>
      <c r="XDL57" s="66"/>
      <c r="XDM57" s="66"/>
      <c r="XDN57" s="66"/>
      <c r="XDO57" s="66"/>
      <c r="XDP57" s="66"/>
      <c r="XDQ57" s="66"/>
      <c r="XDR57" s="66"/>
      <c r="XDS57" s="66"/>
      <c r="XDT57" s="66"/>
      <c r="XDU57" s="66"/>
      <c r="XDV57" s="66"/>
      <c r="XDW57" s="66"/>
    </row>
    <row r="58" s="42" customFormat="true" spans="1:16351">
      <c r="A58" s="56" t="s">
        <v>58</v>
      </c>
      <c r="B58" s="75">
        <f t="shared" si="1"/>
        <v>18</v>
      </c>
      <c r="C58" s="55">
        <v>15</v>
      </c>
      <c r="D58" s="58">
        <v>3</v>
      </c>
      <c r="XDK58" s="66"/>
      <c r="XDL58" s="66"/>
      <c r="XDM58" s="66"/>
      <c r="XDN58" s="66"/>
      <c r="XDO58" s="66"/>
      <c r="XDP58" s="66"/>
      <c r="XDQ58" s="66"/>
      <c r="XDR58" s="66"/>
      <c r="XDS58" s="66"/>
      <c r="XDT58" s="66"/>
      <c r="XDU58" s="66"/>
      <c r="XDV58" s="66"/>
      <c r="XDW58" s="66"/>
    </row>
    <row r="59" s="42" customFormat="true" spans="1:16351">
      <c r="A59" s="56" t="s">
        <v>59</v>
      </c>
      <c r="B59" s="75">
        <f t="shared" si="1"/>
        <v>3</v>
      </c>
      <c r="C59" s="55"/>
      <c r="D59" s="58">
        <v>3</v>
      </c>
      <c r="XDK59" s="66"/>
      <c r="XDL59" s="66"/>
      <c r="XDM59" s="66"/>
      <c r="XDN59" s="66"/>
      <c r="XDO59" s="66"/>
      <c r="XDP59" s="66"/>
      <c r="XDQ59" s="66"/>
      <c r="XDR59" s="66"/>
      <c r="XDS59" s="66"/>
      <c r="XDT59" s="66"/>
      <c r="XDU59" s="66"/>
      <c r="XDV59" s="66"/>
      <c r="XDW59" s="66"/>
    </row>
    <row r="60" s="42" customFormat="true" spans="1:16351">
      <c r="A60" s="56" t="s">
        <v>60</v>
      </c>
      <c r="B60" s="75">
        <f t="shared" si="1"/>
        <v>3</v>
      </c>
      <c r="C60" s="55"/>
      <c r="D60" s="58">
        <v>3</v>
      </c>
      <c r="XDK60" s="66"/>
      <c r="XDL60" s="66"/>
      <c r="XDM60" s="66"/>
      <c r="XDN60" s="66"/>
      <c r="XDO60" s="66"/>
      <c r="XDP60" s="66"/>
      <c r="XDQ60" s="66"/>
      <c r="XDR60" s="66"/>
      <c r="XDS60" s="66"/>
      <c r="XDT60" s="66"/>
      <c r="XDU60" s="66"/>
      <c r="XDV60" s="66"/>
      <c r="XDW60" s="66"/>
    </row>
    <row r="61" s="42" customFormat="true" spans="1:16351">
      <c r="A61" s="56" t="s">
        <v>61</v>
      </c>
      <c r="B61" s="75">
        <f t="shared" si="1"/>
        <v>3</v>
      </c>
      <c r="C61" s="55"/>
      <c r="D61" s="58">
        <v>3</v>
      </c>
      <c r="XDK61" s="66"/>
      <c r="XDL61" s="66"/>
      <c r="XDM61" s="66"/>
      <c r="XDN61" s="66"/>
      <c r="XDO61" s="66"/>
      <c r="XDP61" s="66"/>
      <c r="XDQ61" s="66"/>
      <c r="XDR61" s="66"/>
      <c r="XDS61" s="66"/>
      <c r="XDT61" s="66"/>
      <c r="XDU61" s="66"/>
      <c r="XDV61" s="66"/>
      <c r="XDW61" s="66"/>
    </row>
    <row r="62" s="42" customFormat="true" spans="1:16351">
      <c r="A62" s="56" t="s">
        <v>62</v>
      </c>
      <c r="B62" s="75">
        <f t="shared" si="1"/>
        <v>3</v>
      </c>
      <c r="C62" s="55"/>
      <c r="D62" s="58">
        <v>3</v>
      </c>
      <c r="XDK62" s="66"/>
      <c r="XDL62" s="66"/>
      <c r="XDM62" s="66"/>
      <c r="XDN62" s="66"/>
      <c r="XDO62" s="66"/>
      <c r="XDP62" s="66"/>
      <c r="XDQ62" s="66"/>
      <c r="XDR62" s="66"/>
      <c r="XDS62" s="66"/>
      <c r="XDT62" s="66"/>
      <c r="XDU62" s="66"/>
      <c r="XDV62" s="66"/>
      <c r="XDW62" s="66"/>
    </row>
    <row r="63" s="42" customFormat="true" spans="1:16351">
      <c r="A63" s="56" t="s">
        <v>63</v>
      </c>
      <c r="B63" s="75">
        <f t="shared" si="1"/>
        <v>3</v>
      </c>
      <c r="C63" s="55"/>
      <c r="D63" s="58">
        <v>3</v>
      </c>
      <c r="XDK63" s="66"/>
      <c r="XDL63" s="66"/>
      <c r="XDM63" s="66"/>
      <c r="XDN63" s="66"/>
      <c r="XDO63" s="66"/>
      <c r="XDP63" s="66"/>
      <c r="XDQ63" s="66"/>
      <c r="XDR63" s="66"/>
      <c r="XDS63" s="66"/>
      <c r="XDT63" s="66"/>
      <c r="XDU63" s="66"/>
      <c r="XDV63" s="66"/>
      <c r="XDW63" s="66"/>
    </row>
    <row r="64" s="42" customFormat="true" spans="1:16351">
      <c r="A64" s="56" t="s">
        <v>64</v>
      </c>
      <c r="B64" s="75">
        <f t="shared" si="1"/>
        <v>3</v>
      </c>
      <c r="C64" s="55"/>
      <c r="D64" s="58">
        <v>3</v>
      </c>
      <c r="XDK64" s="66"/>
      <c r="XDL64" s="66"/>
      <c r="XDM64" s="66"/>
      <c r="XDN64" s="66"/>
      <c r="XDO64" s="66"/>
      <c r="XDP64" s="66"/>
      <c r="XDQ64" s="66"/>
      <c r="XDR64" s="66"/>
      <c r="XDS64" s="66"/>
      <c r="XDT64" s="66"/>
      <c r="XDU64" s="66"/>
      <c r="XDV64" s="66"/>
      <c r="XDW64" s="66"/>
    </row>
    <row r="65" s="42" customFormat="true" spans="1:16351">
      <c r="A65" s="56" t="s">
        <v>65</v>
      </c>
      <c r="B65" s="75">
        <f t="shared" si="1"/>
        <v>3</v>
      </c>
      <c r="C65" s="55"/>
      <c r="D65" s="58">
        <v>3</v>
      </c>
      <c r="XDK65" s="66"/>
      <c r="XDL65" s="66"/>
      <c r="XDM65" s="66"/>
      <c r="XDN65" s="66"/>
      <c r="XDO65" s="66"/>
      <c r="XDP65" s="66"/>
      <c r="XDQ65" s="66"/>
      <c r="XDR65" s="66"/>
      <c r="XDS65" s="66"/>
      <c r="XDT65" s="66"/>
      <c r="XDU65" s="66"/>
      <c r="XDV65" s="66"/>
      <c r="XDW65" s="66"/>
    </row>
    <row r="66" s="42" customFormat="true" spans="1:16351">
      <c r="A66" s="56" t="s">
        <v>66</v>
      </c>
      <c r="B66" s="75">
        <f t="shared" si="1"/>
        <v>3</v>
      </c>
      <c r="C66" s="55"/>
      <c r="D66" s="58">
        <v>3</v>
      </c>
      <c r="XDK66" s="66"/>
      <c r="XDL66" s="66"/>
      <c r="XDM66" s="66"/>
      <c r="XDN66" s="66"/>
      <c r="XDO66" s="66"/>
      <c r="XDP66" s="66"/>
      <c r="XDQ66" s="66"/>
      <c r="XDR66" s="66"/>
      <c r="XDS66" s="66"/>
      <c r="XDT66" s="66"/>
      <c r="XDU66" s="66"/>
      <c r="XDV66" s="66"/>
      <c r="XDW66" s="66"/>
    </row>
    <row r="67" s="42" customFormat="true" spans="1:16351">
      <c r="A67" s="56" t="s">
        <v>67</v>
      </c>
      <c r="B67" s="75">
        <f t="shared" si="1"/>
        <v>3</v>
      </c>
      <c r="C67" s="55"/>
      <c r="D67" s="58">
        <v>3</v>
      </c>
      <c r="XDK67" s="66"/>
      <c r="XDL67" s="66"/>
      <c r="XDM67" s="66"/>
      <c r="XDN67" s="66"/>
      <c r="XDO67" s="66"/>
      <c r="XDP67" s="66"/>
      <c r="XDQ67" s="66"/>
      <c r="XDR67" s="66"/>
      <c r="XDS67" s="66"/>
      <c r="XDT67" s="66"/>
      <c r="XDU67" s="66"/>
      <c r="XDV67" s="66"/>
      <c r="XDW67" s="66"/>
    </row>
    <row r="68" s="42" customFormat="true" spans="1:16351">
      <c r="A68" s="56" t="s">
        <v>68</v>
      </c>
      <c r="B68" s="75">
        <f t="shared" si="1"/>
        <v>3</v>
      </c>
      <c r="C68" s="55"/>
      <c r="D68" s="58">
        <v>3</v>
      </c>
      <c r="XDK68" s="66"/>
      <c r="XDL68" s="66"/>
      <c r="XDM68" s="66"/>
      <c r="XDN68" s="66"/>
      <c r="XDO68" s="66"/>
      <c r="XDP68" s="66"/>
      <c r="XDQ68" s="66"/>
      <c r="XDR68" s="66"/>
      <c r="XDS68" s="66"/>
      <c r="XDT68" s="66"/>
      <c r="XDU68" s="66"/>
      <c r="XDV68" s="66"/>
      <c r="XDW68" s="66"/>
    </row>
    <row r="69" s="42" customFormat="true" spans="1:16351">
      <c r="A69" s="56" t="s">
        <v>69</v>
      </c>
      <c r="B69" s="75">
        <f t="shared" si="1"/>
        <v>3</v>
      </c>
      <c r="C69" s="55"/>
      <c r="D69" s="58">
        <v>3</v>
      </c>
      <c r="XDK69" s="66"/>
      <c r="XDL69" s="66"/>
      <c r="XDM69" s="66"/>
      <c r="XDN69" s="66"/>
      <c r="XDO69" s="66"/>
      <c r="XDP69" s="66"/>
      <c r="XDQ69" s="66"/>
      <c r="XDR69" s="66"/>
      <c r="XDS69" s="66"/>
      <c r="XDT69" s="66"/>
      <c r="XDU69" s="66"/>
      <c r="XDV69" s="66"/>
      <c r="XDW69" s="66"/>
    </row>
    <row r="70" s="42" customFormat="true" spans="1:16351">
      <c r="A70" s="56" t="s">
        <v>70</v>
      </c>
      <c r="B70" s="75">
        <f t="shared" ref="B70:B101" si="2">C70+D70</f>
        <v>3</v>
      </c>
      <c r="C70" s="55"/>
      <c r="D70" s="58">
        <v>3</v>
      </c>
      <c r="XDK70" s="66"/>
      <c r="XDL70" s="66"/>
      <c r="XDM70" s="66"/>
      <c r="XDN70" s="66"/>
      <c r="XDO70" s="66"/>
      <c r="XDP70" s="66"/>
      <c r="XDQ70" s="66"/>
      <c r="XDR70" s="66"/>
      <c r="XDS70" s="66"/>
      <c r="XDT70" s="66"/>
      <c r="XDU70" s="66"/>
      <c r="XDV70" s="66"/>
      <c r="XDW70" s="66"/>
    </row>
    <row r="71" s="42" customFormat="true" spans="1:16351">
      <c r="A71" s="56" t="s">
        <v>71</v>
      </c>
      <c r="B71" s="75">
        <f t="shared" si="2"/>
        <v>3</v>
      </c>
      <c r="C71" s="55"/>
      <c r="D71" s="58">
        <v>3</v>
      </c>
      <c r="XDK71" s="66"/>
      <c r="XDL71" s="66"/>
      <c r="XDM71" s="66"/>
      <c r="XDN71" s="66"/>
      <c r="XDO71" s="66"/>
      <c r="XDP71" s="66"/>
      <c r="XDQ71" s="66"/>
      <c r="XDR71" s="66"/>
      <c r="XDS71" s="66"/>
      <c r="XDT71" s="66"/>
      <c r="XDU71" s="66"/>
      <c r="XDV71" s="66"/>
      <c r="XDW71" s="66"/>
    </row>
    <row r="72" s="42" customFormat="true" spans="1:16351">
      <c r="A72" s="56" t="s">
        <v>72</v>
      </c>
      <c r="B72" s="75">
        <f t="shared" si="2"/>
        <v>3</v>
      </c>
      <c r="C72" s="55"/>
      <c r="D72" s="58">
        <v>3</v>
      </c>
      <c r="XDK72" s="66"/>
      <c r="XDL72" s="66"/>
      <c r="XDM72" s="66"/>
      <c r="XDN72" s="66"/>
      <c r="XDO72" s="66"/>
      <c r="XDP72" s="66"/>
      <c r="XDQ72" s="66"/>
      <c r="XDR72" s="66"/>
      <c r="XDS72" s="66"/>
      <c r="XDT72" s="66"/>
      <c r="XDU72" s="66"/>
      <c r="XDV72" s="66"/>
      <c r="XDW72" s="66"/>
    </row>
    <row r="73" s="42" customFormat="true" spans="1:16351">
      <c r="A73" s="56" t="s">
        <v>73</v>
      </c>
      <c r="B73" s="75">
        <f t="shared" si="2"/>
        <v>3</v>
      </c>
      <c r="C73" s="55"/>
      <c r="D73" s="58">
        <v>3</v>
      </c>
      <c r="XDK73" s="66"/>
      <c r="XDL73" s="66"/>
      <c r="XDM73" s="66"/>
      <c r="XDN73" s="66"/>
      <c r="XDO73" s="66"/>
      <c r="XDP73" s="66"/>
      <c r="XDQ73" s="66"/>
      <c r="XDR73" s="66"/>
      <c r="XDS73" s="66"/>
      <c r="XDT73" s="66"/>
      <c r="XDU73" s="66"/>
      <c r="XDV73" s="66"/>
      <c r="XDW73" s="66"/>
    </row>
    <row r="74" s="42" customFormat="true" spans="1:16351">
      <c r="A74" s="56" t="s">
        <v>74</v>
      </c>
      <c r="B74" s="75">
        <f t="shared" si="2"/>
        <v>3</v>
      </c>
      <c r="C74" s="55"/>
      <c r="D74" s="58">
        <v>3</v>
      </c>
      <c r="XDK74" s="66"/>
      <c r="XDL74" s="66"/>
      <c r="XDM74" s="66"/>
      <c r="XDN74" s="66"/>
      <c r="XDO74" s="66"/>
      <c r="XDP74" s="66"/>
      <c r="XDQ74" s="66"/>
      <c r="XDR74" s="66"/>
      <c r="XDS74" s="66"/>
      <c r="XDT74" s="66"/>
      <c r="XDU74" s="66"/>
      <c r="XDV74" s="66"/>
      <c r="XDW74" s="66"/>
    </row>
    <row r="75" s="42" customFormat="true" spans="1:16351">
      <c r="A75" s="56" t="s">
        <v>75</v>
      </c>
      <c r="B75" s="75">
        <f t="shared" si="2"/>
        <v>3</v>
      </c>
      <c r="C75" s="55"/>
      <c r="D75" s="58">
        <v>3</v>
      </c>
      <c r="XDK75" s="66"/>
      <c r="XDL75" s="66"/>
      <c r="XDM75" s="66"/>
      <c r="XDN75" s="66"/>
      <c r="XDO75" s="66"/>
      <c r="XDP75" s="66"/>
      <c r="XDQ75" s="66"/>
      <c r="XDR75" s="66"/>
      <c r="XDS75" s="66"/>
      <c r="XDT75" s="66"/>
      <c r="XDU75" s="66"/>
      <c r="XDV75" s="66"/>
      <c r="XDW75" s="66"/>
    </row>
    <row r="76" s="42" customFormat="true" spans="1:16351">
      <c r="A76" s="56" t="s">
        <v>76</v>
      </c>
      <c r="B76" s="75">
        <f t="shared" si="2"/>
        <v>3</v>
      </c>
      <c r="C76" s="55"/>
      <c r="D76" s="58">
        <v>3</v>
      </c>
      <c r="XDK76" s="66"/>
      <c r="XDL76" s="66"/>
      <c r="XDM76" s="66"/>
      <c r="XDN76" s="66"/>
      <c r="XDO76" s="66"/>
      <c r="XDP76" s="66"/>
      <c r="XDQ76" s="66"/>
      <c r="XDR76" s="66"/>
      <c r="XDS76" s="66"/>
      <c r="XDT76" s="66"/>
      <c r="XDU76" s="66"/>
      <c r="XDV76" s="66"/>
      <c r="XDW76" s="66"/>
    </row>
    <row r="77" s="42" customFormat="true" spans="1:16351">
      <c r="A77" s="56" t="s">
        <v>77</v>
      </c>
      <c r="B77" s="75">
        <f t="shared" si="2"/>
        <v>3</v>
      </c>
      <c r="C77" s="55"/>
      <c r="D77" s="58">
        <v>3</v>
      </c>
      <c r="XDK77" s="66"/>
      <c r="XDL77" s="66"/>
      <c r="XDM77" s="66"/>
      <c r="XDN77" s="66"/>
      <c r="XDO77" s="66"/>
      <c r="XDP77" s="66"/>
      <c r="XDQ77" s="66"/>
      <c r="XDR77" s="66"/>
      <c r="XDS77" s="66"/>
      <c r="XDT77" s="66"/>
      <c r="XDU77" s="66"/>
      <c r="XDV77" s="66"/>
      <c r="XDW77" s="66"/>
    </row>
    <row r="78" s="42" customFormat="true" spans="1:16351">
      <c r="A78" s="56" t="s">
        <v>78</v>
      </c>
      <c r="B78" s="75">
        <f t="shared" si="2"/>
        <v>3</v>
      </c>
      <c r="C78" s="55"/>
      <c r="D78" s="58">
        <v>3</v>
      </c>
      <c r="XDK78" s="66"/>
      <c r="XDL78" s="66"/>
      <c r="XDM78" s="66"/>
      <c r="XDN78" s="66"/>
      <c r="XDO78" s="66"/>
      <c r="XDP78" s="66"/>
      <c r="XDQ78" s="66"/>
      <c r="XDR78" s="66"/>
      <c r="XDS78" s="66"/>
      <c r="XDT78" s="66"/>
      <c r="XDU78" s="66"/>
      <c r="XDV78" s="66"/>
      <c r="XDW78" s="66"/>
    </row>
    <row r="79" s="42" customFormat="true" spans="1:16351">
      <c r="A79" s="56" t="s">
        <v>79</v>
      </c>
      <c r="B79" s="75">
        <f t="shared" si="2"/>
        <v>3</v>
      </c>
      <c r="C79" s="55"/>
      <c r="D79" s="58">
        <v>3</v>
      </c>
      <c r="XDK79" s="66"/>
      <c r="XDL79" s="66"/>
      <c r="XDM79" s="66"/>
      <c r="XDN79" s="66"/>
      <c r="XDO79" s="66"/>
      <c r="XDP79" s="66"/>
      <c r="XDQ79" s="66"/>
      <c r="XDR79" s="66"/>
      <c r="XDS79" s="66"/>
      <c r="XDT79" s="66"/>
      <c r="XDU79" s="66"/>
      <c r="XDV79" s="66"/>
      <c r="XDW79" s="66"/>
    </row>
    <row r="80" s="42" customFormat="true" spans="1:16351">
      <c r="A80" s="56" t="s">
        <v>80</v>
      </c>
      <c r="B80" s="75">
        <f t="shared" si="2"/>
        <v>3</v>
      </c>
      <c r="C80" s="55"/>
      <c r="D80" s="58">
        <v>3</v>
      </c>
      <c r="XDK80" s="66"/>
      <c r="XDL80" s="66"/>
      <c r="XDM80" s="66"/>
      <c r="XDN80" s="66"/>
      <c r="XDO80" s="66"/>
      <c r="XDP80" s="66"/>
      <c r="XDQ80" s="66"/>
      <c r="XDR80" s="66"/>
      <c r="XDS80" s="66"/>
      <c r="XDT80" s="66"/>
      <c r="XDU80" s="66"/>
      <c r="XDV80" s="66"/>
      <c r="XDW80" s="66"/>
    </row>
    <row r="81" s="42" customFormat="true" spans="1:16351">
      <c r="A81" s="56" t="s">
        <v>81</v>
      </c>
      <c r="B81" s="75">
        <f t="shared" si="2"/>
        <v>3</v>
      </c>
      <c r="C81" s="55"/>
      <c r="D81" s="58">
        <v>3</v>
      </c>
      <c r="XDK81" s="66"/>
      <c r="XDL81" s="66"/>
      <c r="XDM81" s="66"/>
      <c r="XDN81" s="66"/>
      <c r="XDO81" s="66"/>
      <c r="XDP81" s="66"/>
      <c r="XDQ81" s="66"/>
      <c r="XDR81" s="66"/>
      <c r="XDS81" s="66"/>
      <c r="XDT81" s="66"/>
      <c r="XDU81" s="66"/>
      <c r="XDV81" s="66"/>
      <c r="XDW81" s="66"/>
    </row>
    <row r="82" s="42" customFormat="true" spans="1:16351">
      <c r="A82" s="56" t="s">
        <v>82</v>
      </c>
      <c r="B82" s="75">
        <f t="shared" si="2"/>
        <v>3</v>
      </c>
      <c r="C82" s="55"/>
      <c r="D82" s="58">
        <v>3</v>
      </c>
      <c r="XDK82" s="66"/>
      <c r="XDL82" s="66"/>
      <c r="XDM82" s="66"/>
      <c r="XDN82" s="66"/>
      <c r="XDO82" s="66"/>
      <c r="XDP82" s="66"/>
      <c r="XDQ82" s="66"/>
      <c r="XDR82" s="66"/>
      <c r="XDS82" s="66"/>
      <c r="XDT82" s="66"/>
      <c r="XDU82" s="66"/>
      <c r="XDV82" s="66"/>
      <c r="XDW82" s="66"/>
    </row>
    <row r="83" s="42" customFormat="true" spans="1:16351">
      <c r="A83" s="56" t="s">
        <v>83</v>
      </c>
      <c r="B83" s="75">
        <f t="shared" si="2"/>
        <v>3</v>
      </c>
      <c r="C83" s="55"/>
      <c r="D83" s="58">
        <v>3</v>
      </c>
      <c r="XDK83" s="66"/>
      <c r="XDL83" s="66"/>
      <c r="XDM83" s="66"/>
      <c r="XDN83" s="66"/>
      <c r="XDO83" s="66"/>
      <c r="XDP83" s="66"/>
      <c r="XDQ83" s="66"/>
      <c r="XDR83" s="66"/>
      <c r="XDS83" s="66"/>
      <c r="XDT83" s="66"/>
      <c r="XDU83" s="66"/>
      <c r="XDV83" s="66"/>
      <c r="XDW83" s="66"/>
    </row>
    <row r="84" s="42" customFormat="true" spans="1:16351">
      <c r="A84" s="56" t="s">
        <v>84</v>
      </c>
      <c r="B84" s="75">
        <f t="shared" si="2"/>
        <v>3</v>
      </c>
      <c r="C84" s="55"/>
      <c r="D84" s="58">
        <v>3</v>
      </c>
      <c r="XDK84" s="66"/>
      <c r="XDL84" s="66"/>
      <c r="XDM84" s="66"/>
      <c r="XDN84" s="66"/>
      <c r="XDO84" s="66"/>
      <c r="XDP84" s="66"/>
      <c r="XDQ84" s="66"/>
      <c r="XDR84" s="66"/>
      <c r="XDS84" s="66"/>
      <c r="XDT84" s="66"/>
      <c r="XDU84" s="66"/>
      <c r="XDV84" s="66"/>
      <c r="XDW84" s="66"/>
    </row>
    <row r="85" s="42" customFormat="true" spans="1:16351">
      <c r="A85" s="56" t="s">
        <v>85</v>
      </c>
      <c r="B85" s="75">
        <f t="shared" si="2"/>
        <v>3</v>
      </c>
      <c r="C85" s="55"/>
      <c r="D85" s="58">
        <v>3</v>
      </c>
      <c r="XDK85" s="66"/>
      <c r="XDL85" s="66"/>
      <c r="XDM85" s="66"/>
      <c r="XDN85" s="66"/>
      <c r="XDO85" s="66"/>
      <c r="XDP85" s="66"/>
      <c r="XDQ85" s="66"/>
      <c r="XDR85" s="66"/>
      <c r="XDS85" s="66"/>
      <c r="XDT85" s="66"/>
      <c r="XDU85" s="66"/>
      <c r="XDV85" s="66"/>
      <c r="XDW85" s="66"/>
    </row>
    <row r="86" s="42" customFormat="true" spans="1:16351">
      <c r="A86" s="56" t="s">
        <v>86</v>
      </c>
      <c r="B86" s="75">
        <f t="shared" si="2"/>
        <v>3</v>
      </c>
      <c r="C86" s="55"/>
      <c r="D86" s="58">
        <v>3</v>
      </c>
      <c r="XDK86" s="66"/>
      <c r="XDL86" s="66"/>
      <c r="XDM86" s="66"/>
      <c r="XDN86" s="66"/>
      <c r="XDO86" s="66"/>
      <c r="XDP86" s="66"/>
      <c r="XDQ86" s="66"/>
      <c r="XDR86" s="66"/>
      <c r="XDS86" s="66"/>
      <c r="XDT86" s="66"/>
      <c r="XDU86" s="66"/>
      <c r="XDV86" s="66"/>
      <c r="XDW86" s="66"/>
    </row>
    <row r="87" s="42" customFormat="true" spans="1:16351">
      <c r="A87" s="56" t="s">
        <v>87</v>
      </c>
      <c r="B87" s="75">
        <f t="shared" si="2"/>
        <v>3</v>
      </c>
      <c r="C87" s="55"/>
      <c r="D87" s="58">
        <v>3</v>
      </c>
      <c r="XDK87" s="66"/>
      <c r="XDL87" s="66"/>
      <c r="XDM87" s="66"/>
      <c r="XDN87" s="66"/>
      <c r="XDO87" s="66"/>
      <c r="XDP87" s="66"/>
      <c r="XDQ87" s="66"/>
      <c r="XDR87" s="66"/>
      <c r="XDS87" s="66"/>
      <c r="XDT87" s="66"/>
      <c r="XDU87" s="66"/>
      <c r="XDV87" s="66"/>
      <c r="XDW87" s="66"/>
    </row>
    <row r="88" s="42" customFormat="true" spans="1:16351">
      <c r="A88" s="56" t="s">
        <v>88</v>
      </c>
      <c r="B88" s="75">
        <f t="shared" si="2"/>
        <v>3</v>
      </c>
      <c r="C88" s="55"/>
      <c r="D88" s="58">
        <v>3</v>
      </c>
      <c r="XDK88" s="66"/>
      <c r="XDL88" s="66"/>
      <c r="XDM88" s="66"/>
      <c r="XDN88" s="66"/>
      <c r="XDO88" s="66"/>
      <c r="XDP88" s="66"/>
      <c r="XDQ88" s="66"/>
      <c r="XDR88" s="66"/>
      <c r="XDS88" s="66"/>
      <c r="XDT88" s="66"/>
      <c r="XDU88" s="66"/>
      <c r="XDV88" s="66"/>
      <c r="XDW88" s="66"/>
    </row>
    <row r="89" s="42" customFormat="true" spans="1:16351">
      <c r="A89" s="56" t="s">
        <v>89</v>
      </c>
      <c r="B89" s="75">
        <f t="shared" si="2"/>
        <v>3</v>
      </c>
      <c r="C89" s="55"/>
      <c r="D89" s="58">
        <v>3</v>
      </c>
      <c r="XDK89" s="66"/>
      <c r="XDL89" s="66"/>
      <c r="XDM89" s="66"/>
      <c r="XDN89" s="66"/>
      <c r="XDO89" s="66"/>
      <c r="XDP89" s="66"/>
      <c r="XDQ89" s="66"/>
      <c r="XDR89" s="66"/>
      <c r="XDS89" s="66"/>
      <c r="XDT89" s="66"/>
      <c r="XDU89" s="66"/>
      <c r="XDV89" s="66"/>
      <c r="XDW89" s="66"/>
    </row>
    <row r="90" s="42" customFormat="true" spans="1:16351">
      <c r="A90" s="56" t="s">
        <v>90</v>
      </c>
      <c r="B90" s="75">
        <f t="shared" si="2"/>
        <v>3</v>
      </c>
      <c r="C90" s="55"/>
      <c r="D90" s="58">
        <v>3</v>
      </c>
      <c r="XDK90" s="66"/>
      <c r="XDL90" s="66"/>
      <c r="XDM90" s="66"/>
      <c r="XDN90" s="66"/>
      <c r="XDO90" s="66"/>
      <c r="XDP90" s="66"/>
      <c r="XDQ90" s="66"/>
      <c r="XDR90" s="66"/>
      <c r="XDS90" s="66"/>
      <c r="XDT90" s="66"/>
      <c r="XDU90" s="66"/>
      <c r="XDV90" s="66"/>
      <c r="XDW90" s="66"/>
    </row>
    <row r="91" s="44" customFormat="true" spans="1:16351">
      <c r="A91" s="53" t="s">
        <v>91</v>
      </c>
      <c r="B91" s="53">
        <f t="shared" si="2"/>
        <v>122100.07</v>
      </c>
      <c r="C91" s="67">
        <f>SUM(C92:C112)</f>
        <v>87849.27</v>
      </c>
      <c r="D91" s="67">
        <f>SUM(D92:D112)</f>
        <v>34250.8</v>
      </c>
      <c r="XDK91" s="71"/>
      <c r="XDL91" s="71"/>
      <c r="XDM91" s="71"/>
      <c r="XDN91" s="71"/>
      <c r="XDO91" s="71"/>
      <c r="XDP91" s="71"/>
      <c r="XDQ91" s="71"/>
      <c r="XDR91" s="71"/>
      <c r="XDS91" s="71"/>
      <c r="XDT91" s="71"/>
      <c r="XDU91" s="71"/>
      <c r="XDV91" s="71"/>
      <c r="XDW91" s="71"/>
    </row>
    <row r="92" s="42" customFormat="true" spans="1:16351">
      <c r="A92" s="68" t="s">
        <v>92</v>
      </c>
      <c r="B92" s="75">
        <f t="shared" si="2"/>
        <v>20580.31</v>
      </c>
      <c r="C92" s="55">
        <v>14684.34</v>
      </c>
      <c r="D92" s="58">
        <v>5895.97</v>
      </c>
      <c r="XDK92" s="66"/>
      <c r="XDL92" s="66"/>
      <c r="XDM92" s="66"/>
      <c r="XDN92" s="66"/>
      <c r="XDO92" s="66"/>
      <c r="XDP92" s="66"/>
      <c r="XDQ92" s="66"/>
      <c r="XDR92" s="66"/>
      <c r="XDS92" s="66"/>
      <c r="XDT92" s="66"/>
      <c r="XDU92" s="66"/>
      <c r="XDV92" s="66"/>
      <c r="XDW92" s="66"/>
    </row>
    <row r="93" s="42" customFormat="true" spans="1:16351">
      <c r="A93" s="68" t="s">
        <v>93</v>
      </c>
      <c r="B93" s="75">
        <f t="shared" si="2"/>
        <v>3497.27</v>
      </c>
      <c r="C93" s="55">
        <v>2260.69</v>
      </c>
      <c r="D93" s="58">
        <v>1236.58</v>
      </c>
      <c r="XDK93" s="66"/>
      <c r="XDL93" s="66"/>
      <c r="XDM93" s="66"/>
      <c r="XDN93" s="66"/>
      <c r="XDO93" s="66"/>
      <c r="XDP93" s="66"/>
      <c r="XDQ93" s="66"/>
      <c r="XDR93" s="66"/>
      <c r="XDS93" s="66"/>
      <c r="XDT93" s="66"/>
      <c r="XDU93" s="66"/>
      <c r="XDV93" s="66"/>
      <c r="XDW93" s="66"/>
    </row>
    <row r="94" s="42" customFormat="true" spans="1:16351">
      <c r="A94" s="68" t="s">
        <v>94</v>
      </c>
      <c r="B94" s="75">
        <f t="shared" si="2"/>
        <v>4683.81</v>
      </c>
      <c r="C94" s="55">
        <v>3258.67</v>
      </c>
      <c r="D94" s="58">
        <f>3+1422.14</f>
        <v>1425.14</v>
      </c>
      <c r="XDK94" s="66"/>
      <c r="XDL94" s="66"/>
      <c r="XDM94" s="66"/>
      <c r="XDN94" s="66"/>
      <c r="XDO94" s="66"/>
      <c r="XDP94" s="66"/>
      <c r="XDQ94" s="66"/>
      <c r="XDR94" s="66"/>
      <c r="XDS94" s="66"/>
      <c r="XDT94" s="66"/>
      <c r="XDU94" s="66"/>
      <c r="XDV94" s="66"/>
      <c r="XDW94" s="66"/>
    </row>
    <row r="95" s="42" customFormat="true" spans="1:16351">
      <c r="A95" s="68" t="s">
        <v>95</v>
      </c>
      <c r="B95" s="75">
        <f t="shared" si="2"/>
        <v>4252.54</v>
      </c>
      <c r="C95" s="55">
        <v>2896.66</v>
      </c>
      <c r="D95" s="58">
        <v>1355.88</v>
      </c>
      <c r="XDK95" s="66"/>
      <c r="XDL95" s="66"/>
      <c r="XDM95" s="66"/>
      <c r="XDN95" s="66"/>
      <c r="XDO95" s="66"/>
      <c r="XDP95" s="66"/>
      <c r="XDQ95" s="66"/>
      <c r="XDR95" s="66"/>
      <c r="XDS95" s="66"/>
      <c r="XDT95" s="66"/>
      <c r="XDU95" s="66"/>
      <c r="XDV95" s="66"/>
      <c r="XDW95" s="66"/>
    </row>
    <row r="96" s="42" customFormat="true" spans="1:16351">
      <c r="A96" s="68" t="s">
        <v>96</v>
      </c>
      <c r="B96" s="75">
        <f t="shared" si="2"/>
        <v>2497.38</v>
      </c>
      <c r="C96" s="55">
        <v>1700.6</v>
      </c>
      <c r="D96" s="58">
        <v>796.78</v>
      </c>
      <c r="XDK96" s="66"/>
      <c r="XDL96" s="66"/>
      <c r="XDM96" s="66"/>
      <c r="XDN96" s="66"/>
      <c r="XDO96" s="66"/>
      <c r="XDP96" s="66"/>
      <c r="XDQ96" s="66"/>
      <c r="XDR96" s="66"/>
      <c r="XDS96" s="66"/>
      <c r="XDT96" s="66"/>
      <c r="XDU96" s="66"/>
      <c r="XDV96" s="66"/>
      <c r="XDW96" s="66"/>
    </row>
    <row r="97" s="42" customFormat="true" spans="1:16351">
      <c r="A97" s="68" t="s">
        <v>97</v>
      </c>
      <c r="B97" s="75">
        <f t="shared" si="2"/>
        <v>3712.93</v>
      </c>
      <c r="C97" s="55">
        <v>2637.63</v>
      </c>
      <c r="D97" s="58">
        <v>1075.3</v>
      </c>
      <c r="XDK97" s="66"/>
      <c r="XDL97" s="66"/>
      <c r="XDM97" s="66"/>
      <c r="XDN97" s="66"/>
      <c r="XDO97" s="66"/>
      <c r="XDP97" s="66"/>
      <c r="XDQ97" s="66"/>
      <c r="XDR97" s="66"/>
      <c r="XDS97" s="66"/>
      <c r="XDT97" s="66"/>
      <c r="XDU97" s="66"/>
      <c r="XDV97" s="66"/>
      <c r="XDW97" s="66"/>
    </row>
    <row r="98" s="42" customFormat="true" spans="1:16351">
      <c r="A98" s="68" t="s">
        <v>98</v>
      </c>
      <c r="B98" s="75">
        <f t="shared" si="2"/>
        <v>2368.44</v>
      </c>
      <c r="C98" s="55">
        <v>1604.08</v>
      </c>
      <c r="D98" s="58">
        <v>764.36</v>
      </c>
      <c r="XDK98" s="66"/>
      <c r="XDL98" s="66"/>
      <c r="XDM98" s="66"/>
      <c r="XDN98" s="66"/>
      <c r="XDO98" s="66"/>
      <c r="XDP98" s="66"/>
      <c r="XDQ98" s="66"/>
      <c r="XDR98" s="66"/>
      <c r="XDS98" s="66"/>
      <c r="XDT98" s="66"/>
      <c r="XDU98" s="66"/>
      <c r="XDV98" s="66"/>
      <c r="XDW98" s="66"/>
    </row>
    <row r="99" s="42" customFormat="true" spans="1:16351">
      <c r="A99" s="68" t="s">
        <v>99</v>
      </c>
      <c r="B99" s="75">
        <f t="shared" si="2"/>
        <v>3023.4</v>
      </c>
      <c r="C99" s="55">
        <v>2053.4</v>
      </c>
      <c r="D99" s="58">
        <v>970</v>
      </c>
      <c r="XDK99" s="66"/>
      <c r="XDL99" s="66"/>
      <c r="XDM99" s="66"/>
      <c r="XDN99" s="66"/>
      <c r="XDO99" s="66"/>
      <c r="XDP99" s="66"/>
      <c r="XDQ99" s="66"/>
      <c r="XDR99" s="66"/>
      <c r="XDS99" s="66"/>
      <c r="XDT99" s="66"/>
      <c r="XDU99" s="66"/>
      <c r="XDV99" s="66"/>
      <c r="XDW99" s="66"/>
    </row>
    <row r="100" s="42" customFormat="true" spans="1:16351">
      <c r="A100" s="68" t="s">
        <v>100</v>
      </c>
      <c r="B100" s="75">
        <f t="shared" si="2"/>
        <v>3474.05</v>
      </c>
      <c r="C100" s="55">
        <v>2338.89</v>
      </c>
      <c r="D100" s="58">
        <v>1135.16</v>
      </c>
      <c r="XDK100" s="66"/>
      <c r="XDL100" s="66"/>
      <c r="XDM100" s="66"/>
      <c r="XDN100" s="66"/>
      <c r="XDO100" s="66"/>
      <c r="XDP100" s="66"/>
      <c r="XDQ100" s="66"/>
      <c r="XDR100" s="66"/>
      <c r="XDS100" s="66"/>
      <c r="XDT100" s="66"/>
      <c r="XDU100" s="66"/>
      <c r="XDV100" s="66"/>
      <c r="XDW100" s="66"/>
    </row>
    <row r="101" s="42" customFormat="true" spans="1:16351">
      <c r="A101" s="68" t="s">
        <v>101</v>
      </c>
      <c r="B101" s="75">
        <f t="shared" ref="B101:B132" si="3">C101+D101</f>
        <v>3038.93</v>
      </c>
      <c r="C101" s="55">
        <v>2087.57</v>
      </c>
      <c r="D101" s="58">
        <v>951.36</v>
      </c>
      <c r="XDK101" s="66"/>
      <c r="XDL101" s="66"/>
      <c r="XDM101" s="66"/>
      <c r="XDN101" s="66"/>
      <c r="XDO101" s="66"/>
      <c r="XDP101" s="66"/>
      <c r="XDQ101" s="66"/>
      <c r="XDR101" s="66"/>
      <c r="XDS101" s="66"/>
      <c r="XDT101" s="66"/>
      <c r="XDU101" s="66"/>
      <c r="XDV101" s="66"/>
      <c r="XDW101" s="66"/>
    </row>
    <row r="102" s="42" customFormat="true" spans="1:16351">
      <c r="A102" s="68" t="s">
        <v>102</v>
      </c>
      <c r="B102" s="75">
        <f t="shared" si="3"/>
        <v>3590.54</v>
      </c>
      <c r="C102" s="55">
        <v>2572.6</v>
      </c>
      <c r="D102" s="58">
        <v>1017.94</v>
      </c>
      <c r="XDK102" s="66"/>
      <c r="XDL102" s="66"/>
      <c r="XDM102" s="66"/>
      <c r="XDN102" s="66"/>
      <c r="XDO102" s="66"/>
      <c r="XDP102" s="66"/>
      <c r="XDQ102" s="66"/>
      <c r="XDR102" s="66"/>
      <c r="XDS102" s="66"/>
      <c r="XDT102" s="66"/>
      <c r="XDU102" s="66"/>
      <c r="XDV102" s="66"/>
      <c r="XDW102" s="66"/>
    </row>
    <row r="103" s="42" customFormat="true" spans="1:16351">
      <c r="A103" s="68" t="s">
        <v>103</v>
      </c>
      <c r="B103" s="75">
        <f t="shared" si="3"/>
        <v>4557.55</v>
      </c>
      <c r="C103" s="55">
        <v>3196.45</v>
      </c>
      <c r="D103" s="58">
        <v>1361.1</v>
      </c>
      <c r="XDK103" s="66"/>
      <c r="XDL103" s="66"/>
      <c r="XDM103" s="66"/>
      <c r="XDN103" s="66"/>
      <c r="XDO103" s="66"/>
      <c r="XDP103" s="66"/>
      <c r="XDQ103" s="66"/>
      <c r="XDR103" s="66"/>
      <c r="XDS103" s="66"/>
      <c r="XDT103" s="66"/>
      <c r="XDU103" s="66"/>
      <c r="XDV103" s="66"/>
      <c r="XDW103" s="66"/>
    </row>
    <row r="104" s="42" customFormat="true" spans="1:16351">
      <c r="A104" s="68" t="s">
        <v>104</v>
      </c>
      <c r="B104" s="75">
        <f t="shared" si="3"/>
        <v>2588.38</v>
      </c>
      <c r="C104" s="55">
        <v>1808.14</v>
      </c>
      <c r="D104" s="58">
        <v>780.24</v>
      </c>
      <c r="XDK104" s="66"/>
      <c r="XDL104" s="66"/>
      <c r="XDM104" s="66"/>
      <c r="XDN104" s="66"/>
      <c r="XDO104" s="66"/>
      <c r="XDP104" s="66"/>
      <c r="XDQ104" s="66"/>
      <c r="XDR104" s="66"/>
      <c r="XDS104" s="66"/>
      <c r="XDT104" s="66"/>
      <c r="XDU104" s="66"/>
      <c r="XDV104" s="66"/>
      <c r="XDW104" s="66"/>
    </row>
    <row r="105" s="42" customFormat="true" spans="1:16351">
      <c r="A105" s="68" t="s">
        <v>105</v>
      </c>
      <c r="B105" s="75">
        <f t="shared" si="3"/>
        <v>2975.62</v>
      </c>
      <c r="C105" s="55">
        <v>2048.13</v>
      </c>
      <c r="D105" s="58">
        <v>927.49</v>
      </c>
      <c r="XDK105" s="66"/>
      <c r="XDL105" s="66"/>
      <c r="XDM105" s="66"/>
      <c r="XDN105" s="66"/>
      <c r="XDO105" s="66"/>
      <c r="XDP105" s="66"/>
      <c r="XDQ105" s="66"/>
      <c r="XDR105" s="66"/>
      <c r="XDS105" s="66"/>
      <c r="XDT105" s="66"/>
      <c r="XDU105" s="66"/>
      <c r="XDV105" s="66"/>
      <c r="XDW105" s="66"/>
    </row>
    <row r="106" s="42" customFormat="true" spans="1:16351">
      <c r="A106" s="68" t="s">
        <v>106</v>
      </c>
      <c r="B106" s="75">
        <f t="shared" si="3"/>
        <v>2096.88</v>
      </c>
      <c r="C106" s="55">
        <v>1356.46</v>
      </c>
      <c r="D106" s="58">
        <v>740.42</v>
      </c>
      <c r="XDK106" s="66"/>
      <c r="XDL106" s="66"/>
      <c r="XDM106" s="66"/>
      <c r="XDN106" s="66"/>
      <c r="XDO106" s="66"/>
      <c r="XDP106" s="66"/>
      <c r="XDQ106" s="66"/>
      <c r="XDR106" s="66"/>
      <c r="XDS106" s="66"/>
      <c r="XDT106" s="66"/>
      <c r="XDU106" s="66"/>
      <c r="XDV106" s="66"/>
      <c r="XDW106" s="66"/>
    </row>
    <row r="107" s="42" customFormat="true" spans="1:16351">
      <c r="A107" s="68" t="s">
        <v>107</v>
      </c>
      <c r="B107" s="75">
        <f t="shared" si="3"/>
        <v>2169.67</v>
      </c>
      <c r="C107" s="55">
        <v>1533.51</v>
      </c>
      <c r="D107" s="58">
        <v>636.16</v>
      </c>
      <c r="XDK107" s="66"/>
      <c r="XDL107" s="66"/>
      <c r="XDM107" s="66"/>
      <c r="XDN107" s="66"/>
      <c r="XDO107" s="66"/>
      <c r="XDP107" s="66"/>
      <c r="XDQ107" s="66"/>
      <c r="XDR107" s="66"/>
      <c r="XDS107" s="66"/>
      <c r="XDT107" s="66"/>
      <c r="XDU107" s="66"/>
      <c r="XDV107" s="66"/>
      <c r="XDW107" s="66"/>
    </row>
    <row r="108" s="42" customFormat="true" spans="1:16351">
      <c r="A108" s="68" t="s">
        <v>108</v>
      </c>
      <c r="B108" s="75">
        <f t="shared" si="3"/>
        <v>3417.4</v>
      </c>
      <c r="C108" s="55">
        <v>2325.57</v>
      </c>
      <c r="D108" s="58">
        <v>1091.83</v>
      </c>
      <c r="XDK108" s="66"/>
      <c r="XDL108" s="66"/>
      <c r="XDM108" s="66"/>
      <c r="XDN108" s="66"/>
      <c r="XDO108" s="66"/>
      <c r="XDP108" s="66"/>
      <c r="XDQ108" s="66"/>
      <c r="XDR108" s="66"/>
      <c r="XDS108" s="66"/>
      <c r="XDT108" s="66"/>
      <c r="XDU108" s="66"/>
      <c r="XDV108" s="66"/>
      <c r="XDW108" s="66"/>
    </row>
    <row r="109" s="42" customFormat="true" spans="1:16351">
      <c r="A109" s="68" t="s">
        <v>109</v>
      </c>
      <c r="B109" s="75">
        <f t="shared" si="3"/>
        <v>2255.17</v>
      </c>
      <c r="C109" s="55">
        <v>1511.06</v>
      </c>
      <c r="D109" s="58">
        <v>744.11</v>
      </c>
      <c r="XDK109" s="66"/>
      <c r="XDL109" s="66"/>
      <c r="XDM109" s="66"/>
      <c r="XDN109" s="66"/>
      <c r="XDO109" s="66"/>
      <c r="XDP109" s="66"/>
      <c r="XDQ109" s="66"/>
      <c r="XDR109" s="66"/>
      <c r="XDS109" s="66"/>
      <c r="XDT109" s="66"/>
      <c r="XDU109" s="66"/>
      <c r="XDV109" s="66"/>
      <c r="XDW109" s="66"/>
    </row>
    <row r="110" s="42" customFormat="true" spans="1:16351">
      <c r="A110" s="68" t="s">
        <v>110</v>
      </c>
      <c r="B110" s="75">
        <f t="shared" si="3"/>
        <v>5822.62</v>
      </c>
      <c r="C110" s="55">
        <v>3799.43</v>
      </c>
      <c r="D110" s="58">
        <v>2023.19</v>
      </c>
      <c r="XDK110" s="66"/>
      <c r="XDL110" s="66"/>
      <c r="XDM110" s="66"/>
      <c r="XDN110" s="66"/>
      <c r="XDO110" s="66"/>
      <c r="XDP110" s="66"/>
      <c r="XDQ110" s="66"/>
      <c r="XDR110" s="66"/>
      <c r="XDS110" s="66"/>
      <c r="XDT110" s="66"/>
      <c r="XDU110" s="66"/>
      <c r="XDV110" s="66"/>
      <c r="XDW110" s="66"/>
    </row>
    <row r="111" s="42" customFormat="true" spans="1:16351">
      <c r="A111" s="68" t="s">
        <v>111</v>
      </c>
      <c r="B111" s="75">
        <f t="shared" si="3"/>
        <v>14225.79</v>
      </c>
      <c r="C111" s="55">
        <v>11072.7</v>
      </c>
      <c r="D111" s="58">
        <v>3153.09</v>
      </c>
      <c r="XDK111" s="66"/>
      <c r="XDL111" s="66"/>
      <c r="XDM111" s="66"/>
      <c r="XDN111" s="66"/>
      <c r="XDO111" s="66"/>
      <c r="XDP111" s="66"/>
      <c r="XDQ111" s="66"/>
      <c r="XDR111" s="66"/>
      <c r="XDS111" s="66"/>
      <c r="XDT111" s="66"/>
      <c r="XDU111" s="66"/>
      <c r="XDV111" s="66"/>
      <c r="XDW111" s="66"/>
    </row>
    <row r="112" s="42" customFormat="true" spans="1:16351">
      <c r="A112" s="68" t="s">
        <v>112</v>
      </c>
      <c r="B112" s="75">
        <f t="shared" si="3"/>
        <v>27271.39</v>
      </c>
      <c r="C112" s="55">
        <v>21102.69</v>
      </c>
      <c r="D112" s="58">
        <v>6168.7</v>
      </c>
      <c r="XDK112" s="66"/>
      <c r="XDL112" s="66"/>
      <c r="XDM112" s="66"/>
      <c r="XDN112" s="66"/>
      <c r="XDO112" s="66"/>
      <c r="XDP112" s="66"/>
      <c r="XDQ112" s="66"/>
      <c r="XDR112" s="66"/>
      <c r="XDS112" s="66"/>
      <c r="XDT112" s="66"/>
      <c r="XDU112" s="66"/>
      <c r="XDV112" s="66"/>
      <c r="XDW112" s="66"/>
    </row>
    <row r="113" s="44" customFormat="true" spans="1:16351">
      <c r="A113" s="69" t="s">
        <v>113</v>
      </c>
      <c r="B113" s="53">
        <f t="shared" si="3"/>
        <v>27978.62</v>
      </c>
      <c r="C113" s="67">
        <f>SUM(C114:C185)</f>
        <v>18592.71</v>
      </c>
      <c r="D113" s="67">
        <v>9385.91</v>
      </c>
      <c r="XDK113" s="71"/>
      <c r="XDL113" s="71"/>
      <c r="XDM113" s="71"/>
      <c r="XDN113" s="71"/>
      <c r="XDO113" s="71"/>
      <c r="XDP113" s="71"/>
      <c r="XDQ113" s="71"/>
      <c r="XDR113" s="71"/>
      <c r="XDS113" s="71"/>
      <c r="XDT113" s="71"/>
      <c r="XDU113" s="71"/>
      <c r="XDV113" s="71"/>
      <c r="XDW113" s="71"/>
    </row>
    <row r="114" s="42" customFormat="true" spans="1:16351">
      <c r="A114" s="70" t="s">
        <v>114</v>
      </c>
      <c r="B114" s="75">
        <f t="shared" si="3"/>
        <v>519.44</v>
      </c>
      <c r="C114" s="55">
        <v>335.11</v>
      </c>
      <c r="D114" s="58">
        <v>184.33</v>
      </c>
      <c r="XDK114" s="66"/>
      <c r="XDL114" s="66"/>
      <c r="XDM114" s="66"/>
      <c r="XDN114" s="66"/>
      <c r="XDO114" s="66"/>
      <c r="XDP114" s="66"/>
      <c r="XDQ114" s="66"/>
      <c r="XDR114" s="66"/>
      <c r="XDS114" s="66"/>
      <c r="XDT114" s="66"/>
      <c r="XDU114" s="66"/>
      <c r="XDV114" s="66"/>
      <c r="XDW114" s="66"/>
    </row>
    <row r="115" s="42" customFormat="true" spans="1:16351">
      <c r="A115" s="70" t="s">
        <v>115</v>
      </c>
      <c r="B115" s="75">
        <f t="shared" si="3"/>
        <v>602.25</v>
      </c>
      <c r="C115" s="55">
        <v>390.03</v>
      </c>
      <c r="D115" s="58">
        <v>212.22</v>
      </c>
      <c r="XDK115" s="66"/>
      <c r="XDL115" s="66"/>
      <c r="XDM115" s="66"/>
      <c r="XDN115" s="66"/>
      <c r="XDO115" s="66"/>
      <c r="XDP115" s="66"/>
      <c r="XDQ115" s="66"/>
      <c r="XDR115" s="66"/>
      <c r="XDS115" s="66"/>
      <c r="XDT115" s="66"/>
      <c r="XDU115" s="66"/>
      <c r="XDV115" s="66"/>
      <c r="XDW115" s="66"/>
    </row>
    <row r="116" s="42" customFormat="true" spans="1:16351">
      <c r="A116" s="70" t="s">
        <v>116</v>
      </c>
      <c r="B116" s="75">
        <f t="shared" si="3"/>
        <v>600.45</v>
      </c>
      <c r="C116" s="55">
        <v>393.28</v>
      </c>
      <c r="D116" s="58">
        <v>207.17</v>
      </c>
      <c r="XDK116" s="66"/>
      <c r="XDL116" s="66"/>
      <c r="XDM116" s="66"/>
      <c r="XDN116" s="66"/>
      <c r="XDO116" s="66"/>
      <c r="XDP116" s="66"/>
      <c r="XDQ116" s="66"/>
      <c r="XDR116" s="66"/>
      <c r="XDS116" s="66"/>
      <c r="XDT116" s="66"/>
      <c r="XDU116" s="66"/>
      <c r="XDV116" s="66"/>
      <c r="XDW116" s="66"/>
    </row>
    <row r="117" s="42" customFormat="true" spans="1:16351">
      <c r="A117" s="70" t="s">
        <v>117</v>
      </c>
      <c r="B117" s="75">
        <f t="shared" si="3"/>
        <v>937.98</v>
      </c>
      <c r="C117" s="55">
        <v>583.11</v>
      </c>
      <c r="D117" s="58">
        <v>354.87</v>
      </c>
      <c r="XDK117" s="66"/>
      <c r="XDL117" s="66"/>
      <c r="XDM117" s="66"/>
      <c r="XDN117" s="66"/>
      <c r="XDO117" s="66"/>
      <c r="XDP117" s="66"/>
      <c r="XDQ117" s="66"/>
      <c r="XDR117" s="66"/>
      <c r="XDS117" s="66"/>
      <c r="XDT117" s="66"/>
      <c r="XDU117" s="66"/>
      <c r="XDV117" s="66"/>
      <c r="XDW117" s="66"/>
    </row>
    <row r="118" s="42" customFormat="true" spans="1:16351">
      <c r="A118" s="70" t="s">
        <v>118</v>
      </c>
      <c r="B118" s="75">
        <f t="shared" si="3"/>
        <v>549.78</v>
      </c>
      <c r="C118" s="55">
        <v>372.86</v>
      </c>
      <c r="D118" s="58">
        <v>176.92</v>
      </c>
      <c r="XDK118" s="66"/>
      <c r="XDL118" s="66"/>
      <c r="XDM118" s="66"/>
      <c r="XDN118" s="66"/>
      <c r="XDO118" s="66"/>
      <c r="XDP118" s="66"/>
      <c r="XDQ118" s="66"/>
      <c r="XDR118" s="66"/>
      <c r="XDS118" s="66"/>
      <c r="XDT118" s="66"/>
      <c r="XDU118" s="66"/>
      <c r="XDV118" s="66"/>
      <c r="XDW118" s="66"/>
    </row>
    <row r="119" s="42" customFormat="true" spans="1:16351">
      <c r="A119" s="70" t="s">
        <v>119</v>
      </c>
      <c r="B119" s="75">
        <f t="shared" si="3"/>
        <v>579.51</v>
      </c>
      <c r="C119" s="55">
        <v>396.44</v>
      </c>
      <c r="D119" s="58">
        <v>183.07</v>
      </c>
      <c r="XDK119" s="66"/>
      <c r="XDL119" s="66"/>
      <c r="XDM119" s="66"/>
      <c r="XDN119" s="66"/>
      <c r="XDO119" s="66"/>
      <c r="XDP119" s="66"/>
      <c r="XDQ119" s="66"/>
      <c r="XDR119" s="66"/>
      <c r="XDS119" s="66"/>
      <c r="XDT119" s="66"/>
      <c r="XDU119" s="66"/>
      <c r="XDV119" s="66"/>
      <c r="XDW119" s="66"/>
    </row>
    <row r="120" s="42" customFormat="true" spans="1:16351">
      <c r="A120" s="70" t="s">
        <v>120</v>
      </c>
      <c r="B120" s="75">
        <f t="shared" si="3"/>
        <v>422.42</v>
      </c>
      <c r="C120" s="55">
        <v>294.03</v>
      </c>
      <c r="D120" s="58">
        <v>128.39</v>
      </c>
      <c r="XDK120" s="66"/>
      <c r="XDL120" s="66"/>
      <c r="XDM120" s="66"/>
      <c r="XDN120" s="66"/>
      <c r="XDO120" s="66"/>
      <c r="XDP120" s="66"/>
      <c r="XDQ120" s="66"/>
      <c r="XDR120" s="66"/>
      <c r="XDS120" s="66"/>
      <c r="XDT120" s="66"/>
      <c r="XDU120" s="66"/>
      <c r="XDV120" s="66"/>
      <c r="XDW120" s="66"/>
    </row>
    <row r="121" s="42" customFormat="true" spans="1:16351">
      <c r="A121" s="70" t="s">
        <v>121</v>
      </c>
      <c r="B121" s="75">
        <f t="shared" si="3"/>
        <v>273.56</v>
      </c>
      <c r="C121" s="55">
        <v>151.26</v>
      </c>
      <c r="D121" s="58">
        <v>122.3</v>
      </c>
      <c r="XDK121" s="66"/>
      <c r="XDL121" s="66"/>
      <c r="XDM121" s="66"/>
      <c r="XDN121" s="66"/>
      <c r="XDO121" s="66"/>
      <c r="XDP121" s="66"/>
      <c r="XDQ121" s="66"/>
      <c r="XDR121" s="66"/>
      <c r="XDS121" s="66"/>
      <c r="XDT121" s="66"/>
      <c r="XDU121" s="66"/>
      <c r="XDV121" s="66"/>
      <c r="XDW121" s="66"/>
    </row>
    <row r="122" s="42" customFormat="true" spans="1:16351">
      <c r="A122" s="70" t="s">
        <v>122</v>
      </c>
      <c r="B122" s="75">
        <f t="shared" si="3"/>
        <v>149.4</v>
      </c>
      <c r="C122" s="55">
        <v>78.19</v>
      </c>
      <c r="D122" s="58">
        <v>71.21</v>
      </c>
      <c r="XDK122" s="66"/>
      <c r="XDL122" s="66"/>
      <c r="XDM122" s="66"/>
      <c r="XDN122" s="66"/>
      <c r="XDO122" s="66"/>
      <c r="XDP122" s="66"/>
      <c r="XDQ122" s="66"/>
      <c r="XDR122" s="66"/>
      <c r="XDS122" s="66"/>
      <c r="XDT122" s="66"/>
      <c r="XDU122" s="66"/>
      <c r="XDV122" s="66"/>
      <c r="XDW122" s="66"/>
    </row>
    <row r="123" s="42" customFormat="true" spans="1:16351">
      <c r="A123" s="70" t="s">
        <v>123</v>
      </c>
      <c r="B123" s="75">
        <f t="shared" si="3"/>
        <v>273.78</v>
      </c>
      <c r="C123" s="55">
        <v>152.98</v>
      </c>
      <c r="D123" s="58">
        <v>120.8</v>
      </c>
      <c r="XDK123" s="66"/>
      <c r="XDL123" s="66"/>
      <c r="XDM123" s="66"/>
      <c r="XDN123" s="66"/>
      <c r="XDO123" s="66"/>
      <c r="XDP123" s="66"/>
      <c r="XDQ123" s="66"/>
      <c r="XDR123" s="66"/>
      <c r="XDS123" s="66"/>
      <c r="XDT123" s="66"/>
      <c r="XDU123" s="66"/>
      <c r="XDV123" s="66"/>
      <c r="XDW123" s="66"/>
    </row>
    <row r="124" s="42" customFormat="true" spans="1:16351">
      <c r="A124" s="70" t="s">
        <v>124</v>
      </c>
      <c r="B124" s="75">
        <f t="shared" si="3"/>
        <v>590.16</v>
      </c>
      <c r="C124" s="55">
        <v>383.22</v>
      </c>
      <c r="D124" s="58">
        <v>206.94</v>
      </c>
      <c r="XDK124" s="66"/>
      <c r="XDL124" s="66"/>
      <c r="XDM124" s="66"/>
      <c r="XDN124" s="66"/>
      <c r="XDO124" s="66"/>
      <c r="XDP124" s="66"/>
      <c r="XDQ124" s="66"/>
      <c r="XDR124" s="66"/>
      <c r="XDS124" s="66"/>
      <c r="XDT124" s="66"/>
      <c r="XDU124" s="66"/>
      <c r="XDV124" s="66"/>
      <c r="XDW124" s="66"/>
    </row>
    <row r="125" s="42" customFormat="true" spans="1:16351">
      <c r="A125" s="70" t="s">
        <v>125</v>
      </c>
      <c r="B125" s="75">
        <f t="shared" si="3"/>
        <v>380.12</v>
      </c>
      <c r="C125" s="55">
        <v>230.15</v>
      </c>
      <c r="D125" s="58">
        <v>149.97</v>
      </c>
      <c r="XDK125" s="66"/>
      <c r="XDL125" s="66"/>
      <c r="XDM125" s="66"/>
      <c r="XDN125" s="66"/>
      <c r="XDO125" s="66"/>
      <c r="XDP125" s="66"/>
      <c r="XDQ125" s="66"/>
      <c r="XDR125" s="66"/>
      <c r="XDS125" s="66"/>
      <c r="XDT125" s="66"/>
      <c r="XDU125" s="66"/>
      <c r="XDV125" s="66"/>
      <c r="XDW125" s="66"/>
    </row>
    <row r="126" s="42" customFormat="true" spans="1:16351">
      <c r="A126" s="70" t="s">
        <v>126</v>
      </c>
      <c r="B126" s="75">
        <f t="shared" si="3"/>
        <v>217.48</v>
      </c>
      <c r="C126" s="55">
        <v>109.72</v>
      </c>
      <c r="D126" s="58">
        <v>107.76</v>
      </c>
      <c r="XDK126" s="66"/>
      <c r="XDL126" s="66"/>
      <c r="XDM126" s="66"/>
      <c r="XDN126" s="66"/>
      <c r="XDO126" s="66"/>
      <c r="XDP126" s="66"/>
      <c r="XDQ126" s="66"/>
      <c r="XDR126" s="66"/>
      <c r="XDS126" s="66"/>
      <c r="XDT126" s="66"/>
      <c r="XDU126" s="66"/>
      <c r="XDV126" s="66"/>
      <c r="XDW126" s="66"/>
    </row>
    <row r="127" s="42" customFormat="true" spans="1:16351">
      <c r="A127" s="70" t="s">
        <v>127</v>
      </c>
      <c r="B127" s="75">
        <f t="shared" si="3"/>
        <v>350.38</v>
      </c>
      <c r="C127" s="55">
        <v>259.71</v>
      </c>
      <c r="D127" s="58">
        <v>90.67</v>
      </c>
      <c r="XDK127" s="66"/>
      <c r="XDL127" s="66"/>
      <c r="XDM127" s="66"/>
      <c r="XDN127" s="66"/>
      <c r="XDO127" s="66"/>
      <c r="XDP127" s="66"/>
      <c r="XDQ127" s="66"/>
      <c r="XDR127" s="66"/>
      <c r="XDS127" s="66"/>
      <c r="XDT127" s="66"/>
      <c r="XDU127" s="66"/>
      <c r="XDV127" s="66"/>
      <c r="XDW127" s="66"/>
    </row>
    <row r="128" s="42" customFormat="true" spans="1:16351">
      <c r="A128" s="70" t="s">
        <v>128</v>
      </c>
      <c r="B128" s="75">
        <f t="shared" si="3"/>
        <v>497.85</v>
      </c>
      <c r="C128" s="55">
        <v>321.24</v>
      </c>
      <c r="D128" s="58">
        <v>176.61</v>
      </c>
      <c r="XDK128" s="66"/>
      <c r="XDL128" s="66"/>
      <c r="XDM128" s="66"/>
      <c r="XDN128" s="66"/>
      <c r="XDO128" s="66"/>
      <c r="XDP128" s="66"/>
      <c r="XDQ128" s="66"/>
      <c r="XDR128" s="66"/>
      <c r="XDS128" s="66"/>
      <c r="XDT128" s="66"/>
      <c r="XDU128" s="66"/>
      <c r="XDV128" s="66"/>
      <c r="XDW128" s="66"/>
    </row>
    <row r="129" s="42" customFormat="true" spans="1:16351">
      <c r="A129" s="70" t="s">
        <v>129</v>
      </c>
      <c r="B129" s="75">
        <f t="shared" si="3"/>
        <v>587.71</v>
      </c>
      <c r="C129" s="55">
        <v>387.06</v>
      </c>
      <c r="D129" s="58">
        <v>200.65</v>
      </c>
      <c r="XDK129" s="66"/>
      <c r="XDL129" s="66"/>
      <c r="XDM129" s="66"/>
      <c r="XDN129" s="66"/>
      <c r="XDO129" s="66"/>
      <c r="XDP129" s="66"/>
      <c r="XDQ129" s="66"/>
      <c r="XDR129" s="66"/>
      <c r="XDS129" s="66"/>
      <c r="XDT129" s="66"/>
      <c r="XDU129" s="66"/>
      <c r="XDV129" s="66"/>
      <c r="XDW129" s="66"/>
    </row>
    <row r="130" s="42" customFormat="true" spans="1:16351">
      <c r="A130" s="70" t="s">
        <v>130</v>
      </c>
      <c r="B130" s="75">
        <f t="shared" si="3"/>
        <v>398.68</v>
      </c>
      <c r="C130" s="55">
        <v>267.62</v>
      </c>
      <c r="D130" s="58">
        <v>131.06</v>
      </c>
      <c r="XDK130" s="66"/>
      <c r="XDL130" s="66"/>
      <c r="XDM130" s="66"/>
      <c r="XDN130" s="66"/>
      <c r="XDO130" s="66"/>
      <c r="XDP130" s="66"/>
      <c r="XDQ130" s="66"/>
      <c r="XDR130" s="66"/>
      <c r="XDS130" s="66"/>
      <c r="XDT130" s="66"/>
      <c r="XDU130" s="66"/>
      <c r="XDV130" s="66"/>
      <c r="XDW130" s="66"/>
    </row>
    <row r="131" s="42" customFormat="true" spans="1:16351">
      <c r="A131" s="70" t="s">
        <v>131</v>
      </c>
      <c r="B131" s="75">
        <f t="shared" si="3"/>
        <v>373.84</v>
      </c>
      <c r="C131" s="55">
        <v>232.44</v>
      </c>
      <c r="D131" s="58">
        <v>141.4</v>
      </c>
      <c r="XDK131" s="66"/>
      <c r="XDL131" s="66"/>
      <c r="XDM131" s="66"/>
      <c r="XDN131" s="66"/>
      <c r="XDO131" s="66"/>
      <c r="XDP131" s="66"/>
      <c r="XDQ131" s="66"/>
      <c r="XDR131" s="66"/>
      <c r="XDS131" s="66"/>
      <c r="XDT131" s="66"/>
      <c r="XDU131" s="66"/>
      <c r="XDV131" s="66"/>
      <c r="XDW131" s="66"/>
    </row>
    <row r="132" s="42" customFormat="true" spans="1:16351">
      <c r="A132" s="70" t="s">
        <v>132</v>
      </c>
      <c r="B132" s="75">
        <f t="shared" si="3"/>
        <v>401.35</v>
      </c>
      <c r="C132" s="55">
        <v>271.01</v>
      </c>
      <c r="D132" s="58">
        <v>130.34</v>
      </c>
      <c r="XDK132" s="66"/>
      <c r="XDL132" s="66"/>
      <c r="XDM132" s="66"/>
      <c r="XDN132" s="66"/>
      <c r="XDO132" s="66"/>
      <c r="XDP132" s="66"/>
      <c r="XDQ132" s="66"/>
      <c r="XDR132" s="66"/>
      <c r="XDS132" s="66"/>
      <c r="XDT132" s="66"/>
      <c r="XDU132" s="66"/>
      <c r="XDV132" s="66"/>
      <c r="XDW132" s="66"/>
    </row>
    <row r="133" s="42" customFormat="true" spans="1:16351">
      <c r="A133" s="70" t="s">
        <v>133</v>
      </c>
      <c r="B133" s="75">
        <f t="shared" ref="B133:B164" si="4">C133+D133</f>
        <v>257.81</v>
      </c>
      <c r="C133" s="55">
        <v>181.03</v>
      </c>
      <c r="D133" s="58">
        <v>76.78</v>
      </c>
      <c r="XDK133" s="66"/>
      <c r="XDL133" s="66"/>
      <c r="XDM133" s="66"/>
      <c r="XDN133" s="66"/>
      <c r="XDO133" s="66"/>
      <c r="XDP133" s="66"/>
      <c r="XDQ133" s="66"/>
      <c r="XDR133" s="66"/>
      <c r="XDS133" s="66"/>
      <c r="XDT133" s="66"/>
      <c r="XDU133" s="66"/>
      <c r="XDV133" s="66"/>
      <c r="XDW133" s="66"/>
    </row>
    <row r="134" s="42" customFormat="true" spans="1:16351">
      <c r="A134" s="70" t="s">
        <v>134</v>
      </c>
      <c r="B134" s="75">
        <f t="shared" si="4"/>
        <v>383.76</v>
      </c>
      <c r="C134" s="55">
        <v>173.23</v>
      </c>
      <c r="D134" s="58">
        <v>210.53</v>
      </c>
      <c r="XDK134" s="66"/>
      <c r="XDL134" s="66"/>
      <c r="XDM134" s="66"/>
      <c r="XDN134" s="66"/>
      <c r="XDO134" s="66"/>
      <c r="XDP134" s="66"/>
      <c r="XDQ134" s="66"/>
      <c r="XDR134" s="66"/>
      <c r="XDS134" s="66"/>
      <c r="XDT134" s="66"/>
      <c r="XDU134" s="66"/>
      <c r="XDV134" s="66"/>
      <c r="XDW134" s="66"/>
    </row>
    <row r="135" s="42" customFormat="true" spans="1:16351">
      <c r="A135" s="70" t="s">
        <v>135</v>
      </c>
      <c r="B135" s="75">
        <f t="shared" si="4"/>
        <v>129.37</v>
      </c>
      <c r="C135" s="55">
        <v>94.58</v>
      </c>
      <c r="D135" s="58">
        <v>34.79</v>
      </c>
      <c r="XDK135" s="66"/>
      <c r="XDL135" s="66"/>
      <c r="XDM135" s="66"/>
      <c r="XDN135" s="66"/>
      <c r="XDO135" s="66"/>
      <c r="XDP135" s="66"/>
      <c r="XDQ135" s="66"/>
      <c r="XDR135" s="66"/>
      <c r="XDS135" s="66"/>
      <c r="XDT135" s="66"/>
      <c r="XDU135" s="66"/>
      <c r="XDV135" s="66"/>
      <c r="XDW135" s="66"/>
    </row>
    <row r="136" s="42" customFormat="true" spans="1:16351">
      <c r="A136" s="70" t="s">
        <v>136</v>
      </c>
      <c r="B136" s="75">
        <f t="shared" si="4"/>
        <v>517.98</v>
      </c>
      <c r="C136" s="55">
        <v>344.59</v>
      </c>
      <c r="D136" s="58">
        <v>173.39</v>
      </c>
      <c r="XDK136" s="66"/>
      <c r="XDL136" s="66"/>
      <c r="XDM136" s="66"/>
      <c r="XDN136" s="66"/>
      <c r="XDO136" s="66"/>
      <c r="XDP136" s="66"/>
      <c r="XDQ136" s="66"/>
      <c r="XDR136" s="66"/>
      <c r="XDS136" s="66"/>
      <c r="XDT136" s="66"/>
      <c r="XDU136" s="66"/>
      <c r="XDV136" s="66"/>
      <c r="XDW136" s="66"/>
    </row>
    <row r="137" s="42" customFormat="true" spans="1:16351">
      <c r="A137" s="70" t="s">
        <v>137</v>
      </c>
      <c r="B137" s="75">
        <f t="shared" si="4"/>
        <v>255.56</v>
      </c>
      <c r="C137" s="55">
        <v>174.5</v>
      </c>
      <c r="D137" s="58">
        <v>81.06</v>
      </c>
      <c r="XDK137" s="66"/>
      <c r="XDL137" s="66"/>
      <c r="XDM137" s="66"/>
      <c r="XDN137" s="66"/>
      <c r="XDO137" s="66"/>
      <c r="XDP137" s="66"/>
      <c r="XDQ137" s="66"/>
      <c r="XDR137" s="66"/>
      <c r="XDS137" s="66"/>
      <c r="XDT137" s="66"/>
      <c r="XDU137" s="66"/>
      <c r="XDV137" s="66"/>
      <c r="XDW137" s="66"/>
    </row>
    <row r="138" s="42" customFormat="true" spans="1:16351">
      <c r="A138" s="70" t="s">
        <v>138</v>
      </c>
      <c r="B138" s="75">
        <f t="shared" si="4"/>
        <v>279.15</v>
      </c>
      <c r="C138" s="55">
        <v>197.49</v>
      </c>
      <c r="D138" s="58">
        <v>81.66</v>
      </c>
      <c r="XDK138" s="66"/>
      <c r="XDL138" s="66"/>
      <c r="XDM138" s="66"/>
      <c r="XDN138" s="66"/>
      <c r="XDO138" s="66"/>
      <c r="XDP138" s="66"/>
      <c r="XDQ138" s="66"/>
      <c r="XDR138" s="66"/>
      <c r="XDS138" s="66"/>
      <c r="XDT138" s="66"/>
      <c r="XDU138" s="66"/>
      <c r="XDV138" s="66"/>
      <c r="XDW138" s="66"/>
    </row>
    <row r="139" s="42" customFormat="true" spans="1:16351">
      <c r="A139" s="70" t="s">
        <v>139</v>
      </c>
      <c r="B139" s="75">
        <f t="shared" si="4"/>
        <v>485.53</v>
      </c>
      <c r="C139" s="55">
        <v>340.53</v>
      </c>
      <c r="D139" s="58">
        <v>145</v>
      </c>
      <c r="XDK139" s="66"/>
      <c r="XDL139" s="66"/>
      <c r="XDM139" s="66"/>
      <c r="XDN139" s="66"/>
      <c r="XDO139" s="66"/>
      <c r="XDP139" s="66"/>
      <c r="XDQ139" s="66"/>
      <c r="XDR139" s="66"/>
      <c r="XDS139" s="66"/>
      <c r="XDT139" s="66"/>
      <c r="XDU139" s="66"/>
      <c r="XDV139" s="66"/>
      <c r="XDW139" s="66"/>
    </row>
    <row r="140" s="42" customFormat="true" spans="1:16351">
      <c r="A140" s="70" t="s">
        <v>140</v>
      </c>
      <c r="B140" s="75">
        <f t="shared" si="4"/>
        <v>585.29</v>
      </c>
      <c r="C140" s="55">
        <v>411.76</v>
      </c>
      <c r="D140" s="58">
        <v>173.53</v>
      </c>
      <c r="XDK140" s="66"/>
      <c r="XDL140" s="66"/>
      <c r="XDM140" s="66"/>
      <c r="XDN140" s="66"/>
      <c r="XDO140" s="66"/>
      <c r="XDP140" s="66"/>
      <c r="XDQ140" s="66"/>
      <c r="XDR140" s="66"/>
      <c r="XDS140" s="66"/>
      <c r="XDT140" s="66"/>
      <c r="XDU140" s="66"/>
      <c r="XDV140" s="66"/>
      <c r="XDW140" s="66"/>
    </row>
    <row r="141" s="42" customFormat="true" spans="1:16351">
      <c r="A141" s="70" t="s">
        <v>141</v>
      </c>
      <c r="B141" s="75">
        <f t="shared" si="4"/>
        <v>507.06</v>
      </c>
      <c r="C141" s="55">
        <v>323.7</v>
      </c>
      <c r="D141" s="58">
        <v>183.36</v>
      </c>
      <c r="XDK141" s="66"/>
      <c r="XDL141" s="66"/>
      <c r="XDM141" s="66"/>
      <c r="XDN141" s="66"/>
      <c r="XDO141" s="66"/>
      <c r="XDP141" s="66"/>
      <c r="XDQ141" s="66"/>
      <c r="XDR141" s="66"/>
      <c r="XDS141" s="66"/>
      <c r="XDT141" s="66"/>
      <c r="XDU141" s="66"/>
      <c r="XDV141" s="66"/>
      <c r="XDW141" s="66"/>
    </row>
    <row r="142" s="42" customFormat="true" spans="1:16351">
      <c r="A142" s="70" t="s">
        <v>142</v>
      </c>
      <c r="B142" s="75">
        <f t="shared" si="4"/>
        <v>403.96</v>
      </c>
      <c r="C142" s="55">
        <v>279.49</v>
      </c>
      <c r="D142" s="58">
        <v>124.47</v>
      </c>
      <c r="XDK142" s="66"/>
      <c r="XDL142" s="66"/>
      <c r="XDM142" s="66"/>
      <c r="XDN142" s="66"/>
      <c r="XDO142" s="66"/>
      <c r="XDP142" s="66"/>
      <c r="XDQ142" s="66"/>
      <c r="XDR142" s="66"/>
      <c r="XDS142" s="66"/>
      <c r="XDT142" s="66"/>
      <c r="XDU142" s="66"/>
      <c r="XDV142" s="66"/>
      <c r="XDW142" s="66"/>
    </row>
    <row r="143" s="42" customFormat="true" spans="1:16351">
      <c r="A143" s="70" t="s">
        <v>143</v>
      </c>
      <c r="B143" s="75">
        <f t="shared" si="4"/>
        <v>334.74</v>
      </c>
      <c r="C143" s="55">
        <v>222.49</v>
      </c>
      <c r="D143" s="58">
        <v>112.25</v>
      </c>
      <c r="XDK143" s="66"/>
      <c r="XDL143" s="66"/>
      <c r="XDM143" s="66"/>
      <c r="XDN143" s="66"/>
      <c r="XDO143" s="66"/>
      <c r="XDP143" s="66"/>
      <c r="XDQ143" s="66"/>
      <c r="XDR143" s="66"/>
      <c r="XDS143" s="66"/>
      <c r="XDT143" s="66"/>
      <c r="XDU143" s="66"/>
      <c r="XDV143" s="66"/>
      <c r="XDW143" s="66"/>
    </row>
    <row r="144" s="42" customFormat="true" spans="1:16351">
      <c r="A144" s="70" t="s">
        <v>144</v>
      </c>
      <c r="B144" s="75">
        <f t="shared" si="4"/>
        <v>295.92</v>
      </c>
      <c r="C144" s="55">
        <v>209.52</v>
      </c>
      <c r="D144" s="58">
        <v>86.4</v>
      </c>
      <c r="XDK144" s="66"/>
      <c r="XDL144" s="66"/>
      <c r="XDM144" s="66"/>
      <c r="XDN144" s="66"/>
      <c r="XDO144" s="66"/>
      <c r="XDP144" s="66"/>
      <c r="XDQ144" s="66"/>
      <c r="XDR144" s="66"/>
      <c r="XDS144" s="66"/>
      <c r="XDT144" s="66"/>
      <c r="XDU144" s="66"/>
      <c r="XDV144" s="66"/>
      <c r="XDW144" s="66"/>
    </row>
    <row r="145" s="42" customFormat="true" spans="1:16351">
      <c r="A145" s="70" t="s">
        <v>145</v>
      </c>
      <c r="B145" s="75">
        <f t="shared" si="4"/>
        <v>211.15</v>
      </c>
      <c r="C145" s="55">
        <v>142.84</v>
      </c>
      <c r="D145" s="58">
        <v>68.31</v>
      </c>
      <c r="XDK145" s="66"/>
      <c r="XDL145" s="66"/>
      <c r="XDM145" s="66"/>
      <c r="XDN145" s="66"/>
      <c r="XDO145" s="66"/>
      <c r="XDP145" s="66"/>
      <c r="XDQ145" s="66"/>
      <c r="XDR145" s="66"/>
      <c r="XDS145" s="66"/>
      <c r="XDT145" s="66"/>
      <c r="XDU145" s="66"/>
      <c r="XDV145" s="66"/>
      <c r="XDW145" s="66"/>
    </row>
    <row r="146" s="42" customFormat="true" spans="1:16351">
      <c r="A146" s="70" t="s">
        <v>146</v>
      </c>
      <c r="B146" s="75">
        <f t="shared" si="4"/>
        <v>244.91</v>
      </c>
      <c r="C146" s="55">
        <v>184.92</v>
      </c>
      <c r="D146" s="58">
        <v>59.99</v>
      </c>
      <c r="XDK146" s="66"/>
      <c r="XDL146" s="66"/>
      <c r="XDM146" s="66"/>
      <c r="XDN146" s="66"/>
      <c r="XDO146" s="66"/>
      <c r="XDP146" s="66"/>
      <c r="XDQ146" s="66"/>
      <c r="XDR146" s="66"/>
      <c r="XDS146" s="66"/>
      <c r="XDT146" s="66"/>
      <c r="XDU146" s="66"/>
      <c r="XDV146" s="66"/>
      <c r="XDW146" s="66"/>
    </row>
    <row r="147" s="42" customFormat="true" spans="1:16351">
      <c r="A147" s="70" t="s">
        <v>147</v>
      </c>
      <c r="B147" s="75">
        <f t="shared" si="4"/>
        <v>149.02</v>
      </c>
      <c r="C147" s="55">
        <v>98.93</v>
      </c>
      <c r="D147" s="58">
        <v>50.09</v>
      </c>
      <c r="XDK147" s="66"/>
      <c r="XDL147" s="66"/>
      <c r="XDM147" s="66"/>
      <c r="XDN147" s="66"/>
      <c r="XDO147" s="66"/>
      <c r="XDP147" s="66"/>
      <c r="XDQ147" s="66"/>
      <c r="XDR147" s="66"/>
      <c r="XDS147" s="66"/>
      <c r="XDT147" s="66"/>
      <c r="XDU147" s="66"/>
      <c r="XDV147" s="66"/>
      <c r="XDW147" s="66"/>
    </row>
    <row r="148" s="42" customFormat="true" spans="1:16351">
      <c r="A148" s="70" t="s">
        <v>148</v>
      </c>
      <c r="B148" s="75">
        <f t="shared" si="4"/>
        <v>244.91</v>
      </c>
      <c r="C148" s="55">
        <v>135.36</v>
      </c>
      <c r="D148" s="58">
        <v>109.55</v>
      </c>
      <c r="XDK148" s="66"/>
      <c r="XDL148" s="66"/>
      <c r="XDM148" s="66"/>
      <c r="XDN148" s="66"/>
      <c r="XDO148" s="66"/>
      <c r="XDP148" s="66"/>
      <c r="XDQ148" s="66"/>
      <c r="XDR148" s="66"/>
      <c r="XDS148" s="66"/>
      <c r="XDT148" s="66"/>
      <c r="XDU148" s="66"/>
      <c r="XDV148" s="66"/>
      <c r="XDW148" s="66"/>
    </row>
    <row r="149" s="42" customFormat="true" spans="1:16351">
      <c r="A149" s="70" t="s">
        <v>149</v>
      </c>
      <c r="B149" s="75">
        <f t="shared" si="4"/>
        <v>498.69</v>
      </c>
      <c r="C149" s="55">
        <v>357.42</v>
      </c>
      <c r="D149" s="58">
        <v>141.27</v>
      </c>
      <c r="XDK149" s="66"/>
      <c r="XDL149" s="66"/>
      <c r="XDM149" s="66"/>
      <c r="XDN149" s="66"/>
      <c r="XDO149" s="66"/>
      <c r="XDP149" s="66"/>
      <c r="XDQ149" s="66"/>
      <c r="XDR149" s="66"/>
      <c r="XDS149" s="66"/>
      <c r="XDT149" s="66"/>
      <c r="XDU149" s="66"/>
      <c r="XDV149" s="66"/>
      <c r="XDW149" s="66"/>
    </row>
    <row r="150" s="42" customFormat="true" spans="1:16351">
      <c r="A150" s="70" t="s">
        <v>150</v>
      </c>
      <c r="B150" s="75">
        <f t="shared" si="4"/>
        <v>314.05</v>
      </c>
      <c r="C150" s="55">
        <v>214.71</v>
      </c>
      <c r="D150" s="58">
        <v>99.34</v>
      </c>
      <c r="XDK150" s="66"/>
      <c r="XDL150" s="66"/>
      <c r="XDM150" s="66"/>
      <c r="XDN150" s="66"/>
      <c r="XDO150" s="66"/>
      <c r="XDP150" s="66"/>
      <c r="XDQ150" s="66"/>
      <c r="XDR150" s="66"/>
      <c r="XDS150" s="66"/>
      <c r="XDT150" s="66"/>
      <c r="XDU150" s="66"/>
      <c r="XDV150" s="66"/>
      <c r="XDW150" s="66"/>
    </row>
    <row r="151" s="42" customFormat="true" spans="1:16351">
      <c r="A151" s="70" t="s">
        <v>151</v>
      </c>
      <c r="B151" s="75">
        <f t="shared" si="4"/>
        <v>456.14</v>
      </c>
      <c r="C151" s="55">
        <v>317.27</v>
      </c>
      <c r="D151" s="58">
        <v>138.87</v>
      </c>
      <c r="XDK151" s="66"/>
      <c r="XDL151" s="66"/>
      <c r="XDM151" s="66"/>
      <c r="XDN151" s="66"/>
      <c r="XDO151" s="66"/>
      <c r="XDP151" s="66"/>
      <c r="XDQ151" s="66"/>
      <c r="XDR151" s="66"/>
      <c r="XDS151" s="66"/>
      <c r="XDT151" s="66"/>
      <c r="XDU151" s="66"/>
      <c r="XDV151" s="66"/>
      <c r="XDW151" s="66"/>
    </row>
    <row r="152" s="42" customFormat="true" spans="1:16351">
      <c r="A152" s="70" t="s">
        <v>152</v>
      </c>
      <c r="B152" s="75">
        <f t="shared" si="4"/>
        <v>321.22</v>
      </c>
      <c r="C152" s="55">
        <v>229.69</v>
      </c>
      <c r="D152" s="58">
        <v>91.53</v>
      </c>
      <c r="XDK152" s="66"/>
      <c r="XDL152" s="66"/>
      <c r="XDM152" s="66"/>
      <c r="XDN152" s="66"/>
      <c r="XDO152" s="66"/>
      <c r="XDP152" s="66"/>
      <c r="XDQ152" s="66"/>
      <c r="XDR152" s="66"/>
      <c r="XDS152" s="66"/>
      <c r="XDT152" s="66"/>
      <c r="XDU152" s="66"/>
      <c r="XDV152" s="66"/>
      <c r="XDW152" s="66"/>
    </row>
    <row r="153" s="42" customFormat="true" spans="1:16351">
      <c r="A153" s="70" t="s">
        <v>153</v>
      </c>
      <c r="B153" s="75">
        <f t="shared" si="4"/>
        <v>270</v>
      </c>
      <c r="C153" s="55">
        <v>200.49</v>
      </c>
      <c r="D153" s="58">
        <v>69.51</v>
      </c>
      <c r="XDK153" s="66"/>
      <c r="XDL153" s="66"/>
      <c r="XDM153" s="66"/>
      <c r="XDN153" s="66"/>
      <c r="XDO153" s="66"/>
      <c r="XDP153" s="66"/>
      <c r="XDQ153" s="66"/>
      <c r="XDR153" s="66"/>
      <c r="XDS153" s="66"/>
      <c r="XDT153" s="66"/>
      <c r="XDU153" s="66"/>
      <c r="XDV153" s="66"/>
      <c r="XDW153" s="66"/>
    </row>
    <row r="154" s="42" customFormat="true" spans="1:16351">
      <c r="A154" s="70" t="s">
        <v>154</v>
      </c>
      <c r="B154" s="75">
        <f t="shared" si="4"/>
        <v>338.02</v>
      </c>
      <c r="C154" s="55">
        <v>238.68</v>
      </c>
      <c r="D154" s="58">
        <v>99.34</v>
      </c>
      <c r="XDK154" s="66"/>
      <c r="XDL154" s="66"/>
      <c r="XDM154" s="66"/>
      <c r="XDN154" s="66"/>
      <c r="XDO154" s="66"/>
      <c r="XDP154" s="66"/>
      <c r="XDQ154" s="66"/>
      <c r="XDR154" s="66"/>
      <c r="XDS154" s="66"/>
      <c r="XDT154" s="66"/>
      <c r="XDU154" s="66"/>
      <c r="XDV154" s="66"/>
      <c r="XDW154" s="66"/>
    </row>
    <row r="155" s="42" customFormat="true" spans="1:16351">
      <c r="A155" s="70" t="s">
        <v>155</v>
      </c>
      <c r="B155" s="75">
        <f t="shared" si="4"/>
        <v>401.11</v>
      </c>
      <c r="C155" s="55">
        <v>291.82</v>
      </c>
      <c r="D155" s="58">
        <v>109.29</v>
      </c>
      <c r="XDK155" s="66"/>
      <c r="XDL155" s="66"/>
      <c r="XDM155" s="66"/>
      <c r="XDN155" s="66"/>
      <c r="XDO155" s="66"/>
      <c r="XDP155" s="66"/>
      <c r="XDQ155" s="66"/>
      <c r="XDR155" s="66"/>
      <c r="XDS155" s="66"/>
      <c r="XDT155" s="66"/>
      <c r="XDU155" s="66"/>
      <c r="XDV155" s="66"/>
      <c r="XDW155" s="66"/>
    </row>
    <row r="156" s="42" customFormat="true" spans="1:16351">
      <c r="A156" s="70" t="s">
        <v>156</v>
      </c>
      <c r="B156" s="75">
        <f t="shared" si="4"/>
        <v>363.65</v>
      </c>
      <c r="C156" s="55">
        <v>231.51</v>
      </c>
      <c r="D156" s="58">
        <v>132.14</v>
      </c>
      <c r="XDK156" s="66"/>
      <c r="XDL156" s="66"/>
      <c r="XDM156" s="66"/>
      <c r="XDN156" s="66"/>
      <c r="XDO156" s="66"/>
      <c r="XDP156" s="66"/>
      <c r="XDQ156" s="66"/>
      <c r="XDR156" s="66"/>
      <c r="XDS156" s="66"/>
      <c r="XDT156" s="66"/>
      <c r="XDU156" s="66"/>
      <c r="XDV156" s="66"/>
      <c r="XDW156" s="66"/>
    </row>
    <row r="157" s="42" customFormat="true" spans="1:16351">
      <c r="A157" s="70" t="s">
        <v>157</v>
      </c>
      <c r="B157" s="75">
        <f t="shared" si="4"/>
        <v>411.59</v>
      </c>
      <c r="C157" s="55">
        <v>299.98</v>
      </c>
      <c r="D157" s="58">
        <v>111.61</v>
      </c>
      <c r="XDK157" s="66"/>
      <c r="XDL157" s="66"/>
      <c r="XDM157" s="66"/>
      <c r="XDN157" s="66"/>
      <c r="XDO157" s="66"/>
      <c r="XDP157" s="66"/>
      <c r="XDQ157" s="66"/>
      <c r="XDR157" s="66"/>
      <c r="XDS157" s="66"/>
      <c r="XDT157" s="66"/>
      <c r="XDU157" s="66"/>
      <c r="XDV157" s="66"/>
      <c r="XDW157" s="66"/>
    </row>
    <row r="158" s="42" customFormat="true" spans="1:16351">
      <c r="A158" s="70" t="s">
        <v>158</v>
      </c>
      <c r="B158" s="75">
        <f t="shared" si="4"/>
        <v>347.75</v>
      </c>
      <c r="C158" s="55">
        <v>238.42</v>
      </c>
      <c r="D158" s="58">
        <v>109.33</v>
      </c>
      <c r="XDK158" s="66"/>
      <c r="XDL158" s="66"/>
      <c r="XDM158" s="66"/>
      <c r="XDN158" s="66"/>
      <c r="XDO158" s="66"/>
      <c r="XDP158" s="66"/>
      <c r="XDQ158" s="66"/>
      <c r="XDR158" s="66"/>
      <c r="XDS158" s="66"/>
      <c r="XDT158" s="66"/>
      <c r="XDU158" s="66"/>
      <c r="XDV158" s="66"/>
      <c r="XDW158" s="66"/>
    </row>
    <row r="159" s="42" customFormat="true" spans="1:16351">
      <c r="A159" s="70" t="s">
        <v>159</v>
      </c>
      <c r="B159" s="75">
        <f t="shared" si="4"/>
        <v>400.36</v>
      </c>
      <c r="C159" s="55">
        <v>267.31</v>
      </c>
      <c r="D159" s="58">
        <v>133.05</v>
      </c>
      <c r="XDK159" s="66"/>
      <c r="XDL159" s="66"/>
      <c r="XDM159" s="66"/>
      <c r="XDN159" s="66"/>
      <c r="XDO159" s="66"/>
      <c r="XDP159" s="66"/>
      <c r="XDQ159" s="66"/>
      <c r="XDR159" s="66"/>
      <c r="XDS159" s="66"/>
      <c r="XDT159" s="66"/>
      <c r="XDU159" s="66"/>
      <c r="XDV159" s="66"/>
      <c r="XDW159" s="66"/>
    </row>
    <row r="160" s="42" customFormat="true" spans="1:16351">
      <c r="A160" s="70" t="s">
        <v>160</v>
      </c>
      <c r="B160" s="75">
        <f t="shared" si="4"/>
        <v>329.43</v>
      </c>
      <c r="C160" s="55">
        <v>205.61</v>
      </c>
      <c r="D160" s="58">
        <v>123.82</v>
      </c>
      <c r="XDK160" s="66"/>
      <c r="XDL160" s="66"/>
      <c r="XDM160" s="66"/>
      <c r="XDN160" s="66"/>
      <c r="XDO160" s="66"/>
      <c r="XDP160" s="66"/>
      <c r="XDQ160" s="66"/>
      <c r="XDR160" s="66"/>
      <c r="XDS160" s="66"/>
      <c r="XDT160" s="66"/>
      <c r="XDU160" s="66"/>
      <c r="XDV160" s="66"/>
      <c r="XDW160" s="66"/>
    </row>
    <row r="161" s="42" customFormat="true" spans="1:16351">
      <c r="A161" s="70" t="s">
        <v>161</v>
      </c>
      <c r="B161" s="75">
        <f t="shared" si="4"/>
        <v>264.54</v>
      </c>
      <c r="C161" s="55">
        <v>149.62</v>
      </c>
      <c r="D161" s="58">
        <v>114.92</v>
      </c>
      <c r="XDK161" s="66"/>
      <c r="XDL161" s="66"/>
      <c r="XDM161" s="66"/>
      <c r="XDN161" s="66"/>
      <c r="XDO161" s="66"/>
      <c r="XDP161" s="66"/>
      <c r="XDQ161" s="66"/>
      <c r="XDR161" s="66"/>
      <c r="XDS161" s="66"/>
      <c r="XDT161" s="66"/>
      <c r="XDU161" s="66"/>
      <c r="XDV161" s="66"/>
      <c r="XDW161" s="66"/>
    </row>
    <row r="162" s="42" customFormat="true" spans="1:16351">
      <c r="A162" s="70" t="s">
        <v>162</v>
      </c>
      <c r="B162" s="75">
        <f t="shared" si="4"/>
        <v>480.39</v>
      </c>
      <c r="C162" s="55">
        <v>355.34</v>
      </c>
      <c r="D162" s="58">
        <v>125.05</v>
      </c>
      <c r="XDK162" s="66"/>
      <c r="XDL162" s="66"/>
      <c r="XDM162" s="66"/>
      <c r="XDN162" s="66"/>
      <c r="XDO162" s="66"/>
      <c r="XDP162" s="66"/>
      <c r="XDQ162" s="66"/>
      <c r="XDR162" s="66"/>
      <c r="XDS162" s="66"/>
      <c r="XDT162" s="66"/>
      <c r="XDU162" s="66"/>
      <c r="XDV162" s="66"/>
      <c r="XDW162" s="66"/>
    </row>
    <row r="163" s="42" customFormat="true" spans="1:16351">
      <c r="A163" s="70" t="s">
        <v>163</v>
      </c>
      <c r="B163" s="75">
        <f t="shared" si="4"/>
        <v>232.37</v>
      </c>
      <c r="C163" s="55">
        <v>144.77</v>
      </c>
      <c r="D163" s="58">
        <v>87.6</v>
      </c>
      <c r="XDK163" s="66"/>
      <c r="XDL163" s="66"/>
      <c r="XDM163" s="66"/>
      <c r="XDN163" s="66"/>
      <c r="XDO163" s="66"/>
      <c r="XDP163" s="66"/>
      <c r="XDQ163" s="66"/>
      <c r="XDR163" s="66"/>
      <c r="XDS163" s="66"/>
      <c r="XDT163" s="66"/>
      <c r="XDU163" s="66"/>
      <c r="XDV163" s="66"/>
      <c r="XDW163" s="66"/>
    </row>
    <row r="164" s="42" customFormat="true" spans="1:16351">
      <c r="A164" s="70" t="s">
        <v>164</v>
      </c>
      <c r="B164" s="75">
        <f t="shared" si="4"/>
        <v>392.03</v>
      </c>
      <c r="C164" s="55">
        <v>275.8</v>
      </c>
      <c r="D164" s="58">
        <v>116.23</v>
      </c>
      <c r="XDK164" s="66"/>
      <c r="XDL164" s="66"/>
      <c r="XDM164" s="66"/>
      <c r="XDN164" s="66"/>
      <c r="XDO164" s="66"/>
      <c r="XDP164" s="66"/>
      <c r="XDQ164" s="66"/>
      <c r="XDR164" s="66"/>
      <c r="XDS164" s="66"/>
      <c r="XDT164" s="66"/>
      <c r="XDU164" s="66"/>
      <c r="XDV164" s="66"/>
      <c r="XDW164" s="66"/>
    </row>
    <row r="165" s="42" customFormat="true" spans="1:16351">
      <c r="A165" s="70" t="s">
        <v>165</v>
      </c>
      <c r="B165" s="75">
        <f t="shared" ref="B165:B185" si="5">C165+D165</f>
        <v>272.03</v>
      </c>
      <c r="C165" s="55">
        <v>202.47</v>
      </c>
      <c r="D165" s="58">
        <v>69.56</v>
      </c>
      <c r="XDK165" s="66"/>
      <c r="XDL165" s="66"/>
      <c r="XDM165" s="66"/>
      <c r="XDN165" s="66"/>
      <c r="XDO165" s="66"/>
      <c r="XDP165" s="66"/>
      <c r="XDQ165" s="66"/>
      <c r="XDR165" s="66"/>
      <c r="XDS165" s="66"/>
      <c r="XDT165" s="66"/>
      <c r="XDU165" s="66"/>
      <c r="XDV165" s="66"/>
      <c r="XDW165" s="66"/>
    </row>
    <row r="166" s="42" customFormat="true" spans="1:16351">
      <c r="A166" s="70" t="s">
        <v>166</v>
      </c>
      <c r="B166" s="75">
        <f t="shared" si="5"/>
        <v>520.2</v>
      </c>
      <c r="C166" s="55">
        <v>360.36</v>
      </c>
      <c r="D166" s="58">
        <v>159.84</v>
      </c>
      <c r="XDK166" s="66"/>
      <c r="XDL166" s="66"/>
      <c r="XDM166" s="66"/>
      <c r="XDN166" s="66"/>
      <c r="XDO166" s="66"/>
      <c r="XDP166" s="66"/>
      <c r="XDQ166" s="66"/>
      <c r="XDR166" s="66"/>
      <c r="XDS166" s="66"/>
      <c r="XDT166" s="66"/>
      <c r="XDU166" s="66"/>
      <c r="XDV166" s="66"/>
      <c r="XDW166" s="66"/>
    </row>
    <row r="167" s="42" customFormat="true" spans="1:16351">
      <c r="A167" s="70" t="s">
        <v>167</v>
      </c>
      <c r="B167" s="75">
        <f t="shared" si="5"/>
        <v>416.76</v>
      </c>
      <c r="C167" s="55">
        <v>298.31</v>
      </c>
      <c r="D167" s="58">
        <v>118.45</v>
      </c>
      <c r="XDK167" s="66"/>
      <c r="XDL167" s="66"/>
      <c r="XDM167" s="66"/>
      <c r="XDN167" s="66"/>
      <c r="XDO167" s="66"/>
      <c r="XDP167" s="66"/>
      <c r="XDQ167" s="66"/>
      <c r="XDR167" s="66"/>
      <c r="XDS167" s="66"/>
      <c r="XDT167" s="66"/>
      <c r="XDU167" s="66"/>
      <c r="XDV167" s="66"/>
      <c r="XDW167" s="66"/>
    </row>
    <row r="168" s="42" customFormat="true" spans="1:16351">
      <c r="A168" s="70" t="s">
        <v>168</v>
      </c>
      <c r="B168" s="75">
        <f t="shared" si="5"/>
        <v>496.75</v>
      </c>
      <c r="C168" s="55">
        <v>357.27</v>
      </c>
      <c r="D168" s="58">
        <v>139.48</v>
      </c>
      <c r="XDK168" s="66"/>
      <c r="XDL168" s="66"/>
      <c r="XDM168" s="66"/>
      <c r="XDN168" s="66"/>
      <c r="XDO168" s="66"/>
      <c r="XDP168" s="66"/>
      <c r="XDQ168" s="66"/>
      <c r="XDR168" s="66"/>
      <c r="XDS168" s="66"/>
      <c r="XDT168" s="66"/>
      <c r="XDU168" s="66"/>
      <c r="XDV168" s="66"/>
      <c r="XDW168" s="66"/>
    </row>
    <row r="169" s="42" customFormat="true" spans="1:16351">
      <c r="A169" s="70" t="s">
        <v>169</v>
      </c>
      <c r="B169" s="75">
        <f t="shared" si="5"/>
        <v>349.76</v>
      </c>
      <c r="C169" s="55">
        <v>205.91</v>
      </c>
      <c r="D169" s="58">
        <v>143.85</v>
      </c>
      <c r="XDK169" s="66"/>
      <c r="XDL169" s="66"/>
      <c r="XDM169" s="66"/>
      <c r="XDN169" s="66"/>
      <c r="XDO169" s="66"/>
      <c r="XDP169" s="66"/>
      <c r="XDQ169" s="66"/>
      <c r="XDR169" s="66"/>
      <c r="XDS169" s="66"/>
      <c r="XDT169" s="66"/>
      <c r="XDU169" s="66"/>
      <c r="XDV169" s="66"/>
      <c r="XDW169" s="66"/>
    </row>
    <row r="170" s="42" customFormat="true" spans="1:16351">
      <c r="A170" s="70" t="s">
        <v>170</v>
      </c>
      <c r="B170" s="75">
        <f t="shared" si="5"/>
        <v>232.69</v>
      </c>
      <c r="C170" s="55">
        <v>156.13</v>
      </c>
      <c r="D170" s="58">
        <v>76.56</v>
      </c>
      <c r="XDK170" s="66"/>
      <c r="XDL170" s="66"/>
      <c r="XDM170" s="66"/>
      <c r="XDN170" s="66"/>
      <c r="XDO170" s="66"/>
      <c r="XDP170" s="66"/>
      <c r="XDQ170" s="66"/>
      <c r="XDR170" s="66"/>
      <c r="XDS170" s="66"/>
      <c r="XDT170" s="66"/>
      <c r="XDU170" s="66"/>
      <c r="XDV170" s="66"/>
      <c r="XDW170" s="66"/>
    </row>
    <row r="171" s="42" customFormat="true" spans="1:16351">
      <c r="A171" s="70" t="s">
        <v>171</v>
      </c>
      <c r="B171" s="75">
        <f t="shared" si="5"/>
        <v>316.58</v>
      </c>
      <c r="C171" s="55">
        <v>231.03</v>
      </c>
      <c r="D171" s="58">
        <v>85.55</v>
      </c>
      <c r="XDK171" s="66"/>
      <c r="XDL171" s="66"/>
      <c r="XDM171" s="66"/>
      <c r="XDN171" s="66"/>
      <c r="XDO171" s="66"/>
      <c r="XDP171" s="66"/>
      <c r="XDQ171" s="66"/>
      <c r="XDR171" s="66"/>
      <c r="XDS171" s="66"/>
      <c r="XDT171" s="66"/>
      <c r="XDU171" s="66"/>
      <c r="XDV171" s="66"/>
      <c r="XDW171" s="66"/>
    </row>
    <row r="172" s="42" customFormat="true" spans="1:16351">
      <c r="A172" s="70" t="s">
        <v>172</v>
      </c>
      <c r="B172" s="75">
        <f t="shared" si="5"/>
        <v>303.47</v>
      </c>
      <c r="C172" s="55">
        <v>167.21</v>
      </c>
      <c r="D172" s="58">
        <v>136.26</v>
      </c>
      <c r="XDK172" s="66"/>
      <c r="XDL172" s="66"/>
      <c r="XDM172" s="66"/>
      <c r="XDN172" s="66"/>
      <c r="XDO172" s="66"/>
      <c r="XDP172" s="66"/>
      <c r="XDQ172" s="66"/>
      <c r="XDR172" s="66"/>
      <c r="XDS172" s="66"/>
      <c r="XDT172" s="66"/>
      <c r="XDU172" s="66"/>
      <c r="XDV172" s="66"/>
      <c r="XDW172" s="66"/>
    </row>
    <row r="173" s="42" customFormat="true" spans="1:16351">
      <c r="A173" s="70" t="s">
        <v>173</v>
      </c>
      <c r="B173" s="75">
        <f t="shared" si="5"/>
        <v>362.53</v>
      </c>
      <c r="C173" s="55">
        <v>234.43</v>
      </c>
      <c r="D173" s="58">
        <v>128.1</v>
      </c>
      <c r="XDK173" s="66"/>
      <c r="XDL173" s="66"/>
      <c r="XDM173" s="66"/>
      <c r="XDN173" s="66"/>
      <c r="XDO173" s="66"/>
      <c r="XDP173" s="66"/>
      <c r="XDQ173" s="66"/>
      <c r="XDR173" s="66"/>
      <c r="XDS173" s="66"/>
      <c r="XDT173" s="66"/>
      <c r="XDU173" s="66"/>
      <c r="XDV173" s="66"/>
      <c r="XDW173" s="66"/>
    </row>
    <row r="174" s="42" customFormat="true" spans="1:16351">
      <c r="A174" s="72" t="s">
        <v>174</v>
      </c>
      <c r="B174" s="75">
        <f t="shared" si="5"/>
        <v>496.83</v>
      </c>
      <c r="C174" s="55">
        <v>375.45</v>
      </c>
      <c r="D174" s="58">
        <v>121.38</v>
      </c>
      <c r="XDK174" s="66"/>
      <c r="XDL174" s="66"/>
      <c r="XDM174" s="66"/>
      <c r="XDN174" s="66"/>
      <c r="XDO174" s="66"/>
      <c r="XDP174" s="66"/>
      <c r="XDQ174" s="66"/>
      <c r="XDR174" s="66"/>
      <c r="XDS174" s="66"/>
      <c r="XDT174" s="66"/>
      <c r="XDU174" s="66"/>
      <c r="XDV174" s="66"/>
      <c r="XDW174" s="66"/>
    </row>
    <row r="175" s="42" customFormat="true" spans="1:16351">
      <c r="A175" s="72" t="s">
        <v>175</v>
      </c>
      <c r="B175" s="75">
        <f t="shared" si="5"/>
        <v>605.75</v>
      </c>
      <c r="C175" s="55">
        <v>394.43</v>
      </c>
      <c r="D175" s="58">
        <v>211.32</v>
      </c>
      <c r="XDK175" s="66"/>
      <c r="XDL175" s="66"/>
      <c r="XDM175" s="66"/>
      <c r="XDN175" s="66"/>
      <c r="XDO175" s="66"/>
      <c r="XDP175" s="66"/>
      <c r="XDQ175" s="66"/>
      <c r="XDR175" s="66"/>
      <c r="XDS175" s="66"/>
      <c r="XDT175" s="66"/>
      <c r="XDU175" s="66"/>
      <c r="XDV175" s="66"/>
      <c r="XDW175" s="66"/>
    </row>
    <row r="176" s="42" customFormat="true" spans="1:16351">
      <c r="A176" s="72" t="s">
        <v>176</v>
      </c>
      <c r="B176" s="75">
        <f t="shared" si="5"/>
        <v>186.08</v>
      </c>
      <c r="C176" s="55">
        <v>112.5</v>
      </c>
      <c r="D176" s="58">
        <v>73.58</v>
      </c>
      <c r="XDK176" s="66"/>
      <c r="XDL176" s="66"/>
      <c r="XDM176" s="66"/>
      <c r="XDN176" s="66"/>
      <c r="XDO176" s="66"/>
      <c r="XDP176" s="66"/>
      <c r="XDQ176" s="66"/>
      <c r="XDR176" s="66"/>
      <c r="XDS176" s="66"/>
      <c r="XDT176" s="66"/>
      <c r="XDU176" s="66"/>
      <c r="XDV176" s="66"/>
      <c r="XDW176" s="66"/>
    </row>
    <row r="177" s="42" customFormat="true" spans="1:16351">
      <c r="A177" s="72" t="s">
        <v>177</v>
      </c>
      <c r="B177" s="75">
        <f t="shared" si="5"/>
        <v>244.87</v>
      </c>
      <c r="C177" s="55">
        <v>167.18</v>
      </c>
      <c r="D177" s="58">
        <v>77.69</v>
      </c>
      <c r="XDK177" s="66"/>
      <c r="XDL177" s="66"/>
      <c r="XDM177" s="66"/>
      <c r="XDN177" s="66"/>
      <c r="XDO177" s="66"/>
      <c r="XDP177" s="66"/>
      <c r="XDQ177" s="66"/>
      <c r="XDR177" s="66"/>
      <c r="XDS177" s="66"/>
      <c r="XDT177" s="66"/>
      <c r="XDU177" s="66"/>
      <c r="XDV177" s="66"/>
      <c r="XDW177" s="66"/>
    </row>
    <row r="178" s="42" customFormat="true" spans="1:16351">
      <c r="A178" s="72" t="s">
        <v>178</v>
      </c>
      <c r="B178" s="75">
        <f t="shared" si="5"/>
        <v>304.09</v>
      </c>
      <c r="C178" s="55">
        <v>199.84</v>
      </c>
      <c r="D178" s="58">
        <v>104.25</v>
      </c>
      <c r="XDK178" s="66"/>
      <c r="XDL178" s="66"/>
      <c r="XDM178" s="66"/>
      <c r="XDN178" s="66"/>
      <c r="XDO178" s="66"/>
      <c r="XDP178" s="66"/>
      <c r="XDQ178" s="66"/>
      <c r="XDR178" s="66"/>
      <c r="XDS178" s="66"/>
      <c r="XDT178" s="66"/>
      <c r="XDU178" s="66"/>
      <c r="XDV178" s="66"/>
      <c r="XDW178" s="66"/>
    </row>
    <row r="179" s="42" customFormat="true" spans="1:16351">
      <c r="A179" s="72" t="s">
        <v>179</v>
      </c>
      <c r="B179" s="75">
        <f t="shared" si="5"/>
        <v>153.5</v>
      </c>
      <c r="C179" s="55">
        <v>118.9</v>
      </c>
      <c r="D179" s="58">
        <v>34.6</v>
      </c>
      <c r="XDK179" s="66"/>
      <c r="XDL179" s="66"/>
      <c r="XDM179" s="66"/>
      <c r="XDN179" s="66"/>
      <c r="XDO179" s="66"/>
      <c r="XDP179" s="66"/>
      <c r="XDQ179" s="66"/>
      <c r="XDR179" s="66"/>
      <c r="XDS179" s="66"/>
      <c r="XDT179" s="66"/>
      <c r="XDU179" s="66"/>
      <c r="XDV179" s="66"/>
      <c r="XDW179" s="66"/>
    </row>
    <row r="180" s="42" customFormat="true" spans="1:16351">
      <c r="A180" s="70" t="s">
        <v>180</v>
      </c>
      <c r="B180" s="75">
        <f t="shared" si="5"/>
        <v>969.93</v>
      </c>
      <c r="C180" s="55">
        <v>613.24</v>
      </c>
      <c r="D180" s="58">
        <v>356.69</v>
      </c>
      <c r="XDK180" s="66"/>
      <c r="XDL180" s="66"/>
      <c r="XDM180" s="66"/>
      <c r="XDN180" s="66"/>
      <c r="XDO180" s="66"/>
      <c r="XDP180" s="66"/>
      <c r="XDQ180" s="66"/>
      <c r="XDR180" s="66"/>
      <c r="XDS180" s="66"/>
      <c r="XDT180" s="66"/>
      <c r="XDU180" s="66"/>
      <c r="XDV180" s="66"/>
      <c r="XDW180" s="66"/>
    </row>
    <row r="181" s="42" customFormat="true" spans="1:16351">
      <c r="A181" s="70" t="s">
        <v>181</v>
      </c>
      <c r="B181" s="75">
        <f t="shared" si="5"/>
        <v>362.83</v>
      </c>
      <c r="C181" s="55">
        <v>240.59</v>
      </c>
      <c r="D181" s="58">
        <v>122.24</v>
      </c>
      <c r="XDK181" s="66"/>
      <c r="XDL181" s="66"/>
      <c r="XDM181" s="66"/>
      <c r="XDN181" s="66"/>
      <c r="XDO181" s="66"/>
      <c r="XDP181" s="66"/>
      <c r="XDQ181" s="66"/>
      <c r="XDR181" s="66"/>
      <c r="XDS181" s="66"/>
      <c r="XDT181" s="66"/>
      <c r="XDU181" s="66"/>
      <c r="XDV181" s="66"/>
      <c r="XDW181" s="66"/>
    </row>
    <row r="182" s="42" customFormat="true" spans="1:16351">
      <c r="A182" s="70" t="s">
        <v>182</v>
      </c>
      <c r="B182" s="75">
        <f t="shared" si="5"/>
        <v>374.02</v>
      </c>
      <c r="C182" s="55">
        <v>212.52</v>
      </c>
      <c r="D182" s="58">
        <v>161.5</v>
      </c>
      <c r="XDK182" s="66"/>
      <c r="XDL182" s="66"/>
      <c r="XDM182" s="66"/>
      <c r="XDN182" s="66"/>
      <c r="XDO182" s="66"/>
      <c r="XDP182" s="66"/>
      <c r="XDQ182" s="66"/>
      <c r="XDR182" s="66"/>
      <c r="XDS182" s="66"/>
      <c r="XDT182" s="66"/>
      <c r="XDU182" s="66"/>
      <c r="XDV182" s="66"/>
      <c r="XDW182" s="66"/>
    </row>
    <row r="183" s="42" customFormat="true" spans="1:16351">
      <c r="A183" s="70" t="s">
        <v>183</v>
      </c>
      <c r="B183" s="75">
        <f t="shared" si="5"/>
        <v>210.63</v>
      </c>
      <c r="C183" s="55">
        <v>141.8</v>
      </c>
      <c r="D183" s="58">
        <v>68.83</v>
      </c>
      <c r="XDK183" s="66"/>
      <c r="XDL183" s="66"/>
      <c r="XDM183" s="66"/>
      <c r="XDN183" s="66"/>
      <c r="XDO183" s="66"/>
      <c r="XDP183" s="66"/>
      <c r="XDQ183" s="66"/>
      <c r="XDR183" s="66"/>
      <c r="XDS183" s="66"/>
      <c r="XDT183" s="66"/>
      <c r="XDU183" s="66"/>
      <c r="XDV183" s="66"/>
      <c r="XDW183" s="66"/>
    </row>
    <row r="184" s="42" customFormat="true" spans="1:16351">
      <c r="A184" s="70" t="s">
        <v>184</v>
      </c>
      <c r="B184" s="75">
        <f t="shared" si="5"/>
        <v>583.1</v>
      </c>
      <c r="C184" s="55">
        <v>380.04</v>
      </c>
      <c r="D184" s="58">
        <v>203.06</v>
      </c>
      <c r="XDK184" s="66"/>
      <c r="XDL184" s="66"/>
      <c r="XDM184" s="66"/>
      <c r="XDN184" s="66"/>
      <c r="XDO184" s="66"/>
      <c r="XDP184" s="66"/>
      <c r="XDQ184" s="66"/>
      <c r="XDR184" s="66"/>
      <c r="XDS184" s="66"/>
      <c r="XDT184" s="66"/>
      <c r="XDU184" s="66"/>
      <c r="XDV184" s="66"/>
      <c r="XDW184" s="66"/>
    </row>
    <row r="185" s="42" customFormat="true" spans="1:16374">
      <c r="A185" s="70" t="s">
        <v>185</v>
      </c>
      <c r="B185" s="75">
        <f t="shared" si="5"/>
        <v>402.62</v>
      </c>
      <c r="C185" s="55">
        <v>280.24</v>
      </c>
      <c r="D185" s="58">
        <v>122.38</v>
      </c>
      <c r="XDK185" s="47"/>
      <c r="XDL185" s="47"/>
      <c r="XDM185" s="47"/>
      <c r="XDN185" s="47"/>
      <c r="XDO185" s="47"/>
      <c r="XDP185" s="47"/>
      <c r="XDQ185" s="47"/>
      <c r="XDR185" s="47"/>
      <c r="XDS185" s="47"/>
      <c r="XDT185" s="47"/>
      <c r="XDU185" s="47"/>
      <c r="XDV185" s="47"/>
      <c r="XDW185" s="47"/>
      <c r="XDX185"/>
      <c r="XDY185"/>
      <c r="XDZ185"/>
      <c r="XEA185"/>
      <c r="XEB185"/>
      <c r="XEC185"/>
      <c r="XED185"/>
      <c r="XEE185"/>
      <c r="XEF185"/>
      <c r="XEG185"/>
      <c r="XEH185"/>
      <c r="XEI185"/>
      <c r="XEJ185"/>
      <c r="XEK185"/>
      <c r="XEL185"/>
      <c r="XEM185"/>
      <c r="XEN185"/>
      <c r="XEO185"/>
      <c r="XEP185"/>
      <c r="XEQ185"/>
      <c r="XER185"/>
      <c r="XES185"/>
      <c r="XET185"/>
    </row>
  </sheetData>
  <mergeCells count="1">
    <mergeCell ref="A2:D2"/>
  </mergeCells>
  <pageMargins left="0.751388888888889" right="0.511805555555556" top="0.66875" bottom="0.786805555555556" header="0.66875" footer="0.472222222222222"/>
  <pageSetup paperSize="9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U178"/>
  <sheetViews>
    <sheetView showZeros="0" view="pageBreakPreview" zoomScaleNormal="100" zoomScaleSheetLayoutView="100" topLeftCell="A55" workbookViewId="0">
      <selection activeCell="A84" sqref="$A84:$XFD84"/>
    </sheetView>
  </sheetViews>
  <sheetFormatPr defaultColWidth="9" defaultRowHeight="14.25"/>
  <cols>
    <col min="1" max="1" width="27.2583333333333" style="45" customWidth="true"/>
    <col min="2" max="8" width="12" style="45" customWidth="true"/>
    <col min="9" max="9" width="17.375" style="45" customWidth="true"/>
    <col min="10" max="11" width="12" style="45" customWidth="true"/>
    <col min="12" max="12" width="12" style="46" customWidth="true"/>
    <col min="13" max="16346" width="9" style="42"/>
    <col min="16347" max="16359" width="9" style="47"/>
  </cols>
  <sheetData>
    <row r="1" s="42" customFormat="true" ht="18.75" spans="1:16359">
      <c r="A1" s="48" t="s">
        <v>186</v>
      </c>
      <c r="B1" s="48"/>
      <c r="C1" s="48"/>
      <c r="D1" s="48"/>
      <c r="E1" s="48"/>
      <c r="F1" s="57"/>
      <c r="G1" s="57"/>
      <c r="H1" s="57"/>
      <c r="I1" s="57"/>
      <c r="J1" s="57"/>
      <c r="K1" s="57"/>
      <c r="L1" s="59"/>
      <c r="XDS1" s="47"/>
      <c r="XDT1" s="47"/>
      <c r="XDU1" s="47"/>
      <c r="XDV1" s="47"/>
      <c r="XDW1" s="47"/>
      <c r="XDX1" s="47"/>
      <c r="XDY1" s="47"/>
      <c r="XDZ1" s="47"/>
      <c r="XEA1" s="47"/>
      <c r="XEB1" s="47"/>
      <c r="XEC1" s="47"/>
      <c r="XED1" s="47"/>
      <c r="XEE1" s="47"/>
    </row>
    <row r="2" s="42" customFormat="true" ht="27" spans="1:12">
      <c r="A2" s="49" t="s">
        <v>187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</row>
    <row r="3" s="43" customFormat="true" ht="27.95" customHeight="true" spans="1:12">
      <c r="A3" s="50"/>
      <c r="B3" s="50"/>
      <c r="C3" s="50"/>
      <c r="D3" s="50"/>
      <c r="E3" s="50"/>
      <c r="F3" s="50"/>
      <c r="G3" s="50"/>
      <c r="H3" s="50"/>
      <c r="I3" s="50"/>
      <c r="J3" s="50"/>
      <c r="K3" s="50"/>
      <c r="L3" s="60" t="s">
        <v>2</v>
      </c>
    </row>
    <row r="4" s="3" customFormat="true" spans="1:12">
      <c r="A4" s="51" t="s">
        <v>3</v>
      </c>
      <c r="B4" s="51" t="s">
        <v>188</v>
      </c>
      <c r="C4" s="51" t="s">
        <v>189</v>
      </c>
      <c r="D4" s="51" t="s">
        <v>190</v>
      </c>
      <c r="E4" s="51" t="s">
        <v>191</v>
      </c>
      <c r="F4" s="51" t="s">
        <v>192</v>
      </c>
      <c r="G4" s="51" t="s">
        <v>193</v>
      </c>
      <c r="H4" s="51" t="s">
        <v>194</v>
      </c>
      <c r="I4" s="51" t="s">
        <v>195</v>
      </c>
      <c r="J4" s="61" t="s">
        <v>196</v>
      </c>
      <c r="K4" s="62"/>
      <c r="L4" s="63" t="s">
        <v>197</v>
      </c>
    </row>
    <row r="5" s="3" customFormat="true" spans="1:12">
      <c r="A5" s="52"/>
      <c r="B5" s="52"/>
      <c r="C5" s="52"/>
      <c r="D5" s="52"/>
      <c r="E5" s="52"/>
      <c r="F5" s="52"/>
      <c r="G5" s="52"/>
      <c r="H5" s="52"/>
      <c r="I5" s="52"/>
      <c r="J5" s="53" t="s">
        <v>198</v>
      </c>
      <c r="K5" s="53" t="s">
        <v>199</v>
      </c>
      <c r="L5" s="64"/>
    </row>
    <row r="6" s="42" customFormat="true" spans="1:16375">
      <c r="A6" s="53" t="s">
        <v>4</v>
      </c>
      <c r="B6" s="53">
        <f>B7+B84+B106</f>
        <v>23760</v>
      </c>
      <c r="C6" s="53">
        <f t="shared" ref="C6:L6" si="0">C7+C84+C106</f>
        <v>3559</v>
      </c>
      <c r="D6" s="53">
        <f t="shared" si="0"/>
        <v>2863</v>
      </c>
      <c r="E6" s="53">
        <f t="shared" si="0"/>
        <v>1616</v>
      </c>
      <c r="F6" s="53">
        <f t="shared" si="0"/>
        <v>-3212</v>
      </c>
      <c r="G6" s="53">
        <f t="shared" si="0"/>
        <v>980</v>
      </c>
      <c r="H6" s="53">
        <f t="shared" si="0"/>
        <v>2321</v>
      </c>
      <c r="I6" s="53">
        <f t="shared" si="0"/>
        <v>10436</v>
      </c>
      <c r="J6" s="53">
        <f t="shared" si="0"/>
        <v>292</v>
      </c>
      <c r="K6" s="53">
        <f t="shared" si="0"/>
        <v>181</v>
      </c>
      <c r="L6" s="53">
        <f t="shared" si="0"/>
        <v>42796</v>
      </c>
      <c r="XDS6" s="66"/>
      <c r="XDT6" s="66"/>
      <c r="XDU6" s="66"/>
      <c r="XDV6" s="66"/>
      <c r="XDW6" s="66"/>
      <c r="XDX6" s="66"/>
      <c r="XDY6" s="66"/>
      <c r="XDZ6" s="66"/>
      <c r="XEA6" s="66"/>
      <c r="XEB6" s="66"/>
      <c r="XEC6" s="66"/>
      <c r="XED6" s="66"/>
      <c r="XEE6" s="66"/>
      <c r="XEU6" s="42">
        <f>SUM(A6:XET6)</f>
        <v>85592</v>
      </c>
    </row>
    <row r="7" s="42" customFormat="true" spans="1:16359">
      <c r="A7" s="53" t="s">
        <v>7</v>
      </c>
      <c r="B7" s="53">
        <f>SUM(B8:B83)</f>
        <v>777.98</v>
      </c>
      <c r="C7" s="53">
        <f t="shared" ref="C7:L7" si="1">SUM(C8:C83)</f>
        <v>114</v>
      </c>
      <c r="D7" s="53">
        <f t="shared" si="1"/>
        <v>18.46</v>
      </c>
      <c r="E7" s="53">
        <f t="shared" si="1"/>
        <v>8.68</v>
      </c>
      <c r="F7" s="53">
        <f t="shared" si="1"/>
        <v>-3258</v>
      </c>
      <c r="G7" s="53">
        <f t="shared" si="1"/>
        <v>140</v>
      </c>
      <c r="H7" s="53">
        <f t="shared" si="1"/>
        <v>255.28</v>
      </c>
      <c r="I7" s="53">
        <f t="shared" si="1"/>
        <v>1102.89</v>
      </c>
      <c r="J7" s="53">
        <f t="shared" si="1"/>
        <v>0</v>
      </c>
      <c r="K7" s="53">
        <f t="shared" si="1"/>
        <v>0</v>
      </c>
      <c r="L7" s="53">
        <f t="shared" si="1"/>
        <v>-840.71</v>
      </c>
      <c r="XDS7" s="66"/>
      <c r="XDT7" s="66"/>
      <c r="XDU7" s="66"/>
      <c r="XDV7" s="66"/>
      <c r="XDW7" s="66"/>
      <c r="XDX7" s="66"/>
      <c r="XDY7" s="66"/>
      <c r="XDZ7" s="66"/>
      <c r="XEA7" s="66"/>
      <c r="XEB7" s="66"/>
      <c r="XEC7" s="66"/>
      <c r="XED7" s="66"/>
      <c r="XEE7" s="66"/>
    </row>
    <row r="8" s="42" customFormat="true" spans="1:16359">
      <c r="A8" s="54" t="s">
        <v>9</v>
      </c>
      <c r="B8" s="55">
        <v>80.14</v>
      </c>
      <c r="C8" s="55">
        <v>94</v>
      </c>
      <c r="D8" s="55">
        <v>13.46</v>
      </c>
      <c r="E8" s="55">
        <v>8.68</v>
      </c>
      <c r="F8" s="58">
        <v>-3258</v>
      </c>
      <c r="G8" s="58">
        <v>0</v>
      </c>
      <c r="H8" s="58">
        <v>111.99</v>
      </c>
      <c r="I8" s="58">
        <v>369.29</v>
      </c>
      <c r="J8" s="58">
        <v>0</v>
      </c>
      <c r="K8" s="58"/>
      <c r="L8" s="65">
        <f t="shared" ref="L7:L38" si="2">SUM(B8:K8)</f>
        <v>-2580.44</v>
      </c>
      <c r="XDS8" s="66"/>
      <c r="XDT8" s="66"/>
      <c r="XDU8" s="66"/>
      <c r="XDV8" s="66"/>
      <c r="XDW8" s="66"/>
      <c r="XDX8" s="66"/>
      <c r="XDY8" s="66"/>
      <c r="XDZ8" s="66"/>
      <c r="XEA8" s="66"/>
      <c r="XEB8" s="66"/>
      <c r="XEC8" s="66"/>
      <c r="XED8" s="66"/>
      <c r="XEE8" s="66"/>
    </row>
    <row r="9" s="42" customFormat="true" spans="1:16359">
      <c r="A9" s="56" t="s">
        <v>10</v>
      </c>
      <c r="B9" s="55">
        <v>45</v>
      </c>
      <c r="C9" s="55">
        <v>0</v>
      </c>
      <c r="D9" s="55">
        <v>0</v>
      </c>
      <c r="E9" s="55">
        <v>0</v>
      </c>
      <c r="F9" s="58">
        <v>0</v>
      </c>
      <c r="G9" s="58">
        <v>0</v>
      </c>
      <c r="H9" s="58">
        <v>7</v>
      </c>
      <c r="I9" s="58">
        <v>0</v>
      </c>
      <c r="J9" s="58">
        <v>0</v>
      </c>
      <c r="K9" s="58"/>
      <c r="L9" s="65">
        <f t="shared" si="2"/>
        <v>52</v>
      </c>
      <c r="XDS9" s="66"/>
      <c r="XDT9" s="66"/>
      <c r="XDU9" s="66"/>
      <c r="XDV9" s="66"/>
      <c r="XDW9" s="66"/>
      <c r="XDX9" s="66"/>
      <c r="XDY9" s="66"/>
      <c r="XDZ9" s="66"/>
      <c r="XEA9" s="66"/>
      <c r="XEB9" s="66"/>
      <c r="XEC9" s="66"/>
      <c r="XED9" s="66"/>
      <c r="XEE9" s="66"/>
    </row>
    <row r="10" s="42" customFormat="true" spans="1:16359">
      <c r="A10" s="56" t="s">
        <v>11</v>
      </c>
      <c r="B10" s="55">
        <v>0</v>
      </c>
      <c r="C10" s="55">
        <v>0</v>
      </c>
      <c r="D10" s="55">
        <v>0</v>
      </c>
      <c r="E10" s="55">
        <v>0</v>
      </c>
      <c r="F10" s="58">
        <v>0</v>
      </c>
      <c r="G10" s="58">
        <v>0</v>
      </c>
      <c r="H10" s="58">
        <v>49.81</v>
      </c>
      <c r="I10" s="58">
        <v>0</v>
      </c>
      <c r="J10" s="58">
        <v>0</v>
      </c>
      <c r="K10" s="58"/>
      <c r="L10" s="65">
        <f t="shared" si="2"/>
        <v>49.81</v>
      </c>
      <c r="XDS10" s="66"/>
      <c r="XDT10" s="66"/>
      <c r="XDU10" s="66"/>
      <c r="XDV10" s="66"/>
      <c r="XDW10" s="66"/>
      <c r="XDX10" s="66"/>
      <c r="XDY10" s="66"/>
      <c r="XDZ10" s="66"/>
      <c r="XEA10" s="66"/>
      <c r="XEB10" s="66"/>
      <c r="XEC10" s="66"/>
      <c r="XED10" s="66"/>
      <c r="XEE10" s="66"/>
    </row>
    <row r="11" s="42" customFormat="true" spans="1:16359">
      <c r="A11" s="56" t="s">
        <v>12</v>
      </c>
      <c r="B11" s="55">
        <v>0</v>
      </c>
      <c r="C11" s="55">
        <v>0</v>
      </c>
      <c r="D11" s="55">
        <v>0</v>
      </c>
      <c r="E11" s="55">
        <v>0</v>
      </c>
      <c r="F11" s="58">
        <v>0</v>
      </c>
      <c r="G11" s="58">
        <v>0</v>
      </c>
      <c r="H11" s="58">
        <v>16.88</v>
      </c>
      <c r="I11" s="58">
        <v>24.1</v>
      </c>
      <c r="J11" s="58">
        <v>0</v>
      </c>
      <c r="K11" s="58"/>
      <c r="L11" s="65">
        <f t="shared" si="2"/>
        <v>40.98</v>
      </c>
      <c r="XDS11" s="66"/>
      <c r="XDT11" s="66"/>
      <c r="XDU11" s="66"/>
      <c r="XDV11" s="66"/>
      <c r="XDW11" s="66"/>
      <c r="XDX11" s="66"/>
      <c r="XDY11" s="66"/>
      <c r="XDZ11" s="66"/>
      <c r="XEA11" s="66"/>
      <c r="XEB11" s="66"/>
      <c r="XEC11" s="66"/>
      <c r="XED11" s="66"/>
      <c r="XEE11" s="66"/>
    </row>
    <row r="12" s="42" customFormat="true" spans="1:16359">
      <c r="A12" s="56" t="s">
        <v>13</v>
      </c>
      <c r="B12" s="55">
        <v>0</v>
      </c>
      <c r="C12" s="55">
        <v>0</v>
      </c>
      <c r="D12" s="55">
        <v>0</v>
      </c>
      <c r="E12" s="55">
        <v>0</v>
      </c>
      <c r="F12" s="58">
        <v>0</v>
      </c>
      <c r="G12" s="58">
        <v>0</v>
      </c>
      <c r="H12" s="58">
        <v>14.35</v>
      </c>
      <c r="I12" s="58">
        <v>0</v>
      </c>
      <c r="J12" s="58">
        <v>0</v>
      </c>
      <c r="K12" s="58"/>
      <c r="L12" s="65">
        <f t="shared" si="2"/>
        <v>14.35</v>
      </c>
      <c r="XDS12" s="66"/>
      <c r="XDT12" s="66"/>
      <c r="XDU12" s="66"/>
      <c r="XDV12" s="66"/>
      <c r="XDW12" s="66"/>
      <c r="XDX12" s="66"/>
      <c r="XDY12" s="66"/>
      <c r="XDZ12" s="66"/>
      <c r="XEA12" s="66"/>
      <c r="XEB12" s="66"/>
      <c r="XEC12" s="66"/>
      <c r="XED12" s="66"/>
      <c r="XEE12" s="66"/>
    </row>
    <row r="13" s="42" customFormat="true" spans="1:16359">
      <c r="A13" s="56" t="s">
        <v>14</v>
      </c>
      <c r="B13" s="55"/>
      <c r="C13" s="55"/>
      <c r="D13" s="55"/>
      <c r="E13" s="55"/>
      <c r="F13" s="58"/>
      <c r="G13" s="58"/>
      <c r="H13" s="58">
        <v>20</v>
      </c>
      <c r="I13" s="58">
        <v>0</v>
      </c>
      <c r="J13" s="58"/>
      <c r="K13" s="58"/>
      <c r="L13" s="65">
        <f t="shared" si="2"/>
        <v>20</v>
      </c>
      <c r="XDS13" s="66"/>
      <c r="XDT13" s="66"/>
      <c r="XDU13" s="66"/>
      <c r="XDV13" s="66"/>
      <c r="XDW13" s="66"/>
      <c r="XDX13" s="66"/>
      <c r="XDY13" s="66"/>
      <c r="XDZ13" s="66"/>
      <c r="XEA13" s="66"/>
      <c r="XEB13" s="66"/>
      <c r="XEC13" s="66"/>
      <c r="XED13" s="66"/>
      <c r="XEE13" s="66"/>
    </row>
    <row r="14" s="42" customFormat="true" spans="1:16359">
      <c r="A14" s="56" t="s">
        <v>15</v>
      </c>
      <c r="B14" s="55">
        <v>0</v>
      </c>
      <c r="C14" s="55">
        <v>0</v>
      </c>
      <c r="D14" s="55">
        <v>0</v>
      </c>
      <c r="E14" s="55">
        <v>0</v>
      </c>
      <c r="F14" s="58">
        <v>0</v>
      </c>
      <c r="G14" s="58">
        <v>0</v>
      </c>
      <c r="H14" s="58">
        <v>0.48</v>
      </c>
      <c r="I14" s="58">
        <v>0</v>
      </c>
      <c r="J14" s="58">
        <v>0</v>
      </c>
      <c r="K14" s="58"/>
      <c r="L14" s="65">
        <f t="shared" si="2"/>
        <v>0.48</v>
      </c>
      <c r="XDS14" s="66"/>
      <c r="XDT14" s="66"/>
      <c r="XDU14" s="66"/>
      <c r="XDV14" s="66"/>
      <c r="XDW14" s="66"/>
      <c r="XDX14" s="66"/>
      <c r="XDY14" s="66"/>
      <c r="XDZ14" s="66"/>
      <c r="XEA14" s="66"/>
      <c r="XEB14" s="66"/>
      <c r="XEC14" s="66"/>
      <c r="XED14" s="66"/>
      <c r="XEE14" s="66"/>
    </row>
    <row r="15" s="42" customFormat="true" spans="1:16359">
      <c r="A15" s="56" t="s">
        <v>16</v>
      </c>
      <c r="B15" s="55">
        <v>3.5</v>
      </c>
      <c r="C15" s="55">
        <v>10</v>
      </c>
      <c r="D15" s="55">
        <v>0</v>
      </c>
      <c r="E15" s="55">
        <v>0</v>
      </c>
      <c r="F15" s="58">
        <v>0</v>
      </c>
      <c r="G15" s="58">
        <v>0</v>
      </c>
      <c r="H15" s="58">
        <v>17</v>
      </c>
      <c r="I15" s="58">
        <v>0</v>
      </c>
      <c r="J15" s="58">
        <v>0</v>
      </c>
      <c r="K15" s="58"/>
      <c r="L15" s="65">
        <f t="shared" si="2"/>
        <v>30.5</v>
      </c>
      <c r="XDS15" s="66"/>
      <c r="XDT15" s="66"/>
      <c r="XDU15" s="66"/>
      <c r="XDV15" s="66"/>
      <c r="XDW15" s="66"/>
      <c r="XDX15" s="66"/>
      <c r="XDY15" s="66"/>
      <c r="XDZ15" s="66"/>
      <c r="XEA15" s="66"/>
      <c r="XEB15" s="66"/>
      <c r="XEC15" s="66"/>
      <c r="XED15" s="66"/>
      <c r="XEE15" s="66"/>
    </row>
    <row r="16" s="42" customFormat="true" spans="1:16359">
      <c r="A16" s="56" t="s">
        <v>17</v>
      </c>
      <c r="B16" s="55">
        <v>0</v>
      </c>
      <c r="C16" s="55">
        <v>10</v>
      </c>
      <c r="D16" s="55">
        <v>0</v>
      </c>
      <c r="E16" s="55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/>
      <c r="L16" s="65">
        <f t="shared" si="2"/>
        <v>10</v>
      </c>
      <c r="XDS16" s="66"/>
      <c r="XDT16" s="66"/>
      <c r="XDU16" s="66"/>
      <c r="XDV16" s="66"/>
      <c r="XDW16" s="66"/>
      <c r="XDX16" s="66"/>
      <c r="XDY16" s="66"/>
      <c r="XDZ16" s="66"/>
      <c r="XEA16" s="66"/>
      <c r="XEB16" s="66"/>
      <c r="XEC16" s="66"/>
      <c r="XED16" s="66"/>
      <c r="XEE16" s="66"/>
    </row>
    <row r="17" s="42" customFormat="true" spans="1:16359">
      <c r="A17" s="56" t="s">
        <v>19</v>
      </c>
      <c r="B17" s="55">
        <v>0</v>
      </c>
      <c r="C17" s="55">
        <v>0</v>
      </c>
      <c r="D17" s="55">
        <v>0</v>
      </c>
      <c r="E17" s="55">
        <v>0</v>
      </c>
      <c r="F17" s="58">
        <v>0</v>
      </c>
      <c r="G17" s="58">
        <v>100</v>
      </c>
      <c r="H17" s="58">
        <v>0</v>
      </c>
      <c r="I17" s="58">
        <v>0</v>
      </c>
      <c r="J17" s="58">
        <v>0</v>
      </c>
      <c r="K17" s="58"/>
      <c r="L17" s="65">
        <f t="shared" si="2"/>
        <v>100</v>
      </c>
      <c r="XDS17" s="66"/>
      <c r="XDT17" s="66"/>
      <c r="XDU17" s="66"/>
      <c r="XDV17" s="66"/>
      <c r="XDW17" s="66"/>
      <c r="XDX17" s="66"/>
      <c r="XDY17" s="66"/>
      <c r="XDZ17" s="66"/>
      <c r="XEA17" s="66"/>
      <c r="XEB17" s="66"/>
      <c r="XEC17" s="66"/>
      <c r="XED17" s="66"/>
      <c r="XEE17" s="66"/>
    </row>
    <row r="18" s="42" customFormat="true" spans="1:16359">
      <c r="A18" s="56" t="s">
        <v>21</v>
      </c>
      <c r="B18" s="55">
        <v>20</v>
      </c>
      <c r="C18" s="55">
        <v>0</v>
      </c>
      <c r="D18" s="55">
        <v>0</v>
      </c>
      <c r="E18" s="55">
        <v>0</v>
      </c>
      <c r="F18" s="58">
        <v>0</v>
      </c>
      <c r="G18" s="58">
        <v>0</v>
      </c>
      <c r="H18" s="58">
        <v>0</v>
      </c>
      <c r="I18" s="58">
        <v>13.8</v>
      </c>
      <c r="J18" s="58">
        <v>0</v>
      </c>
      <c r="K18" s="58"/>
      <c r="L18" s="65">
        <f t="shared" si="2"/>
        <v>33.8</v>
      </c>
      <c r="XDS18" s="66"/>
      <c r="XDT18" s="66"/>
      <c r="XDU18" s="66"/>
      <c r="XDV18" s="66"/>
      <c r="XDW18" s="66"/>
      <c r="XDX18" s="66"/>
      <c r="XDY18" s="66"/>
      <c r="XDZ18" s="66"/>
      <c r="XEA18" s="66"/>
      <c r="XEB18" s="66"/>
      <c r="XEC18" s="66"/>
      <c r="XED18" s="66"/>
      <c r="XEE18" s="66"/>
    </row>
    <row r="19" s="42" customFormat="true" spans="1:16359">
      <c r="A19" s="56" t="s">
        <v>22</v>
      </c>
      <c r="B19" s="55">
        <v>397</v>
      </c>
      <c r="C19" s="55">
        <v>0</v>
      </c>
      <c r="D19" s="55">
        <v>0</v>
      </c>
      <c r="E19" s="55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/>
      <c r="L19" s="65">
        <f t="shared" si="2"/>
        <v>397</v>
      </c>
      <c r="XDS19" s="66"/>
      <c r="XDT19" s="66"/>
      <c r="XDU19" s="66"/>
      <c r="XDV19" s="66"/>
      <c r="XDW19" s="66"/>
      <c r="XDX19" s="66"/>
      <c r="XDY19" s="66"/>
      <c r="XDZ19" s="66"/>
      <c r="XEA19" s="66"/>
      <c r="XEB19" s="66"/>
      <c r="XEC19" s="66"/>
      <c r="XED19" s="66"/>
      <c r="XEE19" s="66"/>
    </row>
    <row r="20" s="42" customFormat="true" spans="1:16359">
      <c r="A20" s="56" t="s">
        <v>23</v>
      </c>
      <c r="B20" s="55"/>
      <c r="C20" s="55"/>
      <c r="D20" s="55"/>
      <c r="E20" s="55"/>
      <c r="F20" s="58"/>
      <c r="G20" s="58"/>
      <c r="H20" s="58">
        <v>12.95</v>
      </c>
      <c r="I20" s="58">
        <v>0</v>
      </c>
      <c r="J20" s="58"/>
      <c r="K20" s="58"/>
      <c r="L20" s="65">
        <f t="shared" si="2"/>
        <v>12.95</v>
      </c>
      <c r="XDS20" s="66"/>
      <c r="XDT20" s="66"/>
      <c r="XDU20" s="66"/>
      <c r="XDV20" s="66"/>
      <c r="XDW20" s="66"/>
      <c r="XDX20" s="66"/>
      <c r="XDY20" s="66"/>
      <c r="XDZ20" s="66"/>
      <c r="XEA20" s="66"/>
      <c r="XEB20" s="66"/>
      <c r="XEC20" s="66"/>
      <c r="XED20" s="66"/>
      <c r="XEE20" s="66"/>
    </row>
    <row r="21" s="42" customFormat="true" spans="1:16359">
      <c r="A21" s="56" t="s">
        <v>24</v>
      </c>
      <c r="B21" s="55"/>
      <c r="C21" s="55"/>
      <c r="D21" s="55"/>
      <c r="E21" s="55"/>
      <c r="F21" s="58"/>
      <c r="G21" s="58"/>
      <c r="H21" s="58">
        <v>4.82</v>
      </c>
      <c r="I21" s="58">
        <v>0</v>
      </c>
      <c r="J21" s="58"/>
      <c r="K21" s="58"/>
      <c r="L21" s="65">
        <f t="shared" si="2"/>
        <v>4.82</v>
      </c>
      <c r="XDS21" s="66"/>
      <c r="XDT21" s="66"/>
      <c r="XDU21" s="66"/>
      <c r="XDV21" s="66"/>
      <c r="XDW21" s="66"/>
      <c r="XDX21" s="66"/>
      <c r="XDY21" s="66"/>
      <c r="XDZ21" s="66"/>
      <c r="XEA21" s="66"/>
      <c r="XEB21" s="66"/>
      <c r="XEC21" s="66"/>
      <c r="XED21" s="66"/>
      <c r="XEE21" s="66"/>
    </row>
    <row r="22" s="42" customFormat="true" spans="1:16359">
      <c r="A22" s="56" t="s">
        <v>25</v>
      </c>
      <c r="B22" s="55"/>
      <c r="C22" s="55"/>
      <c r="D22" s="55">
        <v>5</v>
      </c>
      <c r="E22" s="55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/>
      <c r="L22" s="65">
        <f t="shared" si="2"/>
        <v>5</v>
      </c>
      <c r="XDS22" s="66"/>
      <c r="XDT22" s="66"/>
      <c r="XDU22" s="66"/>
      <c r="XDV22" s="66"/>
      <c r="XDW22" s="66"/>
      <c r="XDX22" s="66"/>
      <c r="XDY22" s="66"/>
      <c r="XDZ22" s="66"/>
      <c r="XEA22" s="66"/>
      <c r="XEB22" s="66"/>
      <c r="XEC22" s="66"/>
      <c r="XED22" s="66"/>
      <c r="XEE22" s="66"/>
    </row>
    <row r="23" s="42" customFormat="true" spans="1:16359">
      <c r="A23" s="56" t="s">
        <v>26</v>
      </c>
      <c r="B23" s="55">
        <v>47</v>
      </c>
      <c r="C23" s="55">
        <v>0</v>
      </c>
      <c r="D23" s="55">
        <v>0</v>
      </c>
      <c r="E23" s="55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/>
      <c r="L23" s="65">
        <f t="shared" si="2"/>
        <v>47</v>
      </c>
      <c r="XDS23" s="66"/>
      <c r="XDT23" s="66"/>
      <c r="XDU23" s="66"/>
      <c r="XDV23" s="66"/>
      <c r="XDW23" s="66"/>
      <c r="XDX23" s="66"/>
      <c r="XDY23" s="66"/>
      <c r="XDZ23" s="66"/>
      <c r="XEA23" s="66"/>
      <c r="XEB23" s="66"/>
      <c r="XEC23" s="66"/>
      <c r="XED23" s="66"/>
      <c r="XEE23" s="66"/>
    </row>
    <row r="24" s="42" customFormat="true" spans="1:16359">
      <c r="A24" s="56" t="s">
        <v>28</v>
      </c>
      <c r="B24" s="55">
        <v>4.36</v>
      </c>
      <c r="C24" s="55">
        <v>0</v>
      </c>
      <c r="D24" s="55">
        <v>0</v>
      </c>
      <c r="E24" s="55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/>
      <c r="L24" s="65">
        <f t="shared" si="2"/>
        <v>4.36</v>
      </c>
      <c r="XDS24" s="66"/>
      <c r="XDT24" s="66"/>
      <c r="XDU24" s="66"/>
      <c r="XDV24" s="66"/>
      <c r="XDW24" s="66"/>
      <c r="XDX24" s="66"/>
      <c r="XDY24" s="66"/>
      <c r="XDZ24" s="66"/>
      <c r="XEA24" s="66"/>
      <c r="XEB24" s="66"/>
      <c r="XEC24" s="66"/>
      <c r="XED24" s="66"/>
      <c r="XEE24" s="66"/>
    </row>
    <row r="25" s="42" customFormat="true" spans="1:16359">
      <c r="A25" s="56" t="s">
        <v>29</v>
      </c>
      <c r="B25" s="55">
        <v>10.61</v>
      </c>
      <c r="C25" s="55">
        <v>0</v>
      </c>
      <c r="D25" s="55">
        <v>0</v>
      </c>
      <c r="E25" s="55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/>
      <c r="L25" s="65">
        <f t="shared" si="2"/>
        <v>10.61</v>
      </c>
      <c r="XDS25" s="66"/>
      <c r="XDT25" s="66"/>
      <c r="XDU25" s="66"/>
      <c r="XDV25" s="66"/>
      <c r="XDW25" s="66"/>
      <c r="XDX25" s="66"/>
      <c r="XDY25" s="66"/>
      <c r="XDZ25" s="66"/>
      <c r="XEA25" s="66"/>
      <c r="XEB25" s="66"/>
      <c r="XEC25" s="66"/>
      <c r="XED25" s="66"/>
      <c r="XEE25" s="66"/>
    </row>
    <row r="26" s="42" customFormat="true" spans="1:16359">
      <c r="A26" s="56" t="s">
        <v>30</v>
      </c>
      <c r="B26" s="55">
        <v>2.37</v>
      </c>
      <c r="C26" s="55">
        <v>0</v>
      </c>
      <c r="D26" s="55">
        <v>0</v>
      </c>
      <c r="E26" s="55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/>
      <c r="L26" s="65">
        <f t="shared" si="2"/>
        <v>2.37</v>
      </c>
      <c r="XDS26" s="66"/>
      <c r="XDT26" s="66"/>
      <c r="XDU26" s="66"/>
      <c r="XDV26" s="66"/>
      <c r="XDW26" s="66"/>
      <c r="XDX26" s="66"/>
      <c r="XDY26" s="66"/>
      <c r="XDZ26" s="66"/>
      <c r="XEA26" s="66"/>
      <c r="XEB26" s="66"/>
      <c r="XEC26" s="66"/>
      <c r="XED26" s="66"/>
      <c r="XEE26" s="66"/>
    </row>
    <row r="27" s="42" customFormat="true" spans="1:16359">
      <c r="A27" s="56" t="s">
        <v>31</v>
      </c>
      <c r="B27" s="55"/>
      <c r="C27" s="55"/>
      <c r="D27" s="55"/>
      <c r="E27" s="55"/>
      <c r="F27" s="58"/>
      <c r="G27" s="58"/>
      <c r="H27" s="58"/>
      <c r="I27" s="58">
        <v>695.7</v>
      </c>
      <c r="J27" s="58"/>
      <c r="K27" s="58"/>
      <c r="L27" s="65">
        <f t="shared" si="2"/>
        <v>695.7</v>
      </c>
      <c r="XDS27" s="66"/>
      <c r="XDT27" s="66"/>
      <c r="XDU27" s="66"/>
      <c r="XDV27" s="66"/>
      <c r="XDW27" s="66"/>
      <c r="XDX27" s="66"/>
      <c r="XDY27" s="66"/>
      <c r="XDZ27" s="66"/>
      <c r="XEA27" s="66"/>
      <c r="XEB27" s="66"/>
      <c r="XEC27" s="66"/>
      <c r="XED27" s="66"/>
      <c r="XEE27" s="66"/>
    </row>
    <row r="28" s="42" customFormat="true" spans="1:16359">
      <c r="A28" s="56" t="s">
        <v>35</v>
      </c>
      <c r="B28" s="55">
        <v>3</v>
      </c>
      <c r="C28" s="55">
        <v>0</v>
      </c>
      <c r="D28" s="55">
        <v>0</v>
      </c>
      <c r="E28" s="55">
        <v>0</v>
      </c>
      <c r="F28" s="58">
        <v>0</v>
      </c>
      <c r="G28" s="58">
        <v>40</v>
      </c>
      <c r="H28" s="58">
        <v>0</v>
      </c>
      <c r="I28" s="58">
        <v>0</v>
      </c>
      <c r="J28" s="58">
        <v>0</v>
      </c>
      <c r="K28" s="58"/>
      <c r="L28" s="65">
        <f t="shared" si="2"/>
        <v>43</v>
      </c>
      <c r="XDS28" s="66"/>
      <c r="XDT28" s="66"/>
      <c r="XDU28" s="66"/>
      <c r="XDV28" s="66"/>
      <c r="XDW28" s="66"/>
      <c r="XDX28" s="66"/>
      <c r="XDY28" s="66"/>
      <c r="XDZ28" s="66"/>
      <c r="XEA28" s="66"/>
      <c r="XEB28" s="66"/>
      <c r="XEC28" s="66"/>
      <c r="XED28" s="66"/>
      <c r="XEE28" s="66"/>
    </row>
    <row r="29" s="42" customFormat="true" spans="1:16359">
      <c r="A29" s="56" t="s">
        <v>36</v>
      </c>
      <c r="B29" s="55">
        <v>3</v>
      </c>
      <c r="C29" s="55">
        <v>0</v>
      </c>
      <c r="D29" s="55">
        <v>0</v>
      </c>
      <c r="E29" s="55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/>
      <c r="L29" s="65">
        <f t="shared" si="2"/>
        <v>3</v>
      </c>
      <c r="XDS29" s="66"/>
      <c r="XDT29" s="66"/>
      <c r="XDU29" s="66"/>
      <c r="XDV29" s="66"/>
      <c r="XDW29" s="66"/>
      <c r="XDX29" s="66"/>
      <c r="XDY29" s="66"/>
      <c r="XDZ29" s="66"/>
      <c r="XEA29" s="66"/>
      <c r="XEB29" s="66"/>
      <c r="XEC29" s="66"/>
      <c r="XED29" s="66"/>
      <c r="XEE29" s="66"/>
    </row>
    <row r="30" s="42" customFormat="true" spans="1:16359">
      <c r="A30" s="56" t="s">
        <v>37</v>
      </c>
      <c r="B30" s="55">
        <v>3</v>
      </c>
      <c r="C30" s="55">
        <v>0</v>
      </c>
      <c r="D30" s="55">
        <v>0</v>
      </c>
      <c r="E30" s="55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/>
      <c r="L30" s="65">
        <f t="shared" si="2"/>
        <v>3</v>
      </c>
      <c r="XDS30" s="66"/>
      <c r="XDT30" s="66"/>
      <c r="XDU30" s="66"/>
      <c r="XDV30" s="66"/>
      <c r="XDW30" s="66"/>
      <c r="XDX30" s="66"/>
      <c r="XDY30" s="66"/>
      <c r="XDZ30" s="66"/>
      <c r="XEA30" s="66"/>
      <c r="XEB30" s="66"/>
      <c r="XEC30" s="66"/>
      <c r="XED30" s="66"/>
      <c r="XEE30" s="66"/>
    </row>
    <row r="31" s="42" customFormat="true" spans="1:16359">
      <c r="A31" s="56" t="s">
        <v>38</v>
      </c>
      <c r="B31" s="55">
        <v>3</v>
      </c>
      <c r="C31" s="55">
        <v>0</v>
      </c>
      <c r="D31" s="55">
        <v>0</v>
      </c>
      <c r="E31" s="55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/>
      <c r="L31" s="65">
        <f t="shared" si="2"/>
        <v>3</v>
      </c>
      <c r="XDS31" s="66"/>
      <c r="XDT31" s="66"/>
      <c r="XDU31" s="66"/>
      <c r="XDV31" s="66"/>
      <c r="XDW31" s="66"/>
      <c r="XDX31" s="66"/>
      <c r="XDY31" s="66"/>
      <c r="XDZ31" s="66"/>
      <c r="XEA31" s="66"/>
      <c r="XEB31" s="66"/>
      <c r="XEC31" s="66"/>
      <c r="XED31" s="66"/>
      <c r="XEE31" s="66"/>
    </row>
    <row r="32" s="42" customFormat="true" spans="1:16359">
      <c r="A32" s="56" t="s">
        <v>39</v>
      </c>
      <c r="B32" s="55">
        <v>3</v>
      </c>
      <c r="C32" s="55">
        <v>0</v>
      </c>
      <c r="D32" s="55">
        <v>0</v>
      </c>
      <c r="E32" s="55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/>
      <c r="L32" s="65">
        <f t="shared" si="2"/>
        <v>3</v>
      </c>
      <c r="XDS32" s="66"/>
      <c r="XDT32" s="66"/>
      <c r="XDU32" s="66"/>
      <c r="XDV32" s="66"/>
      <c r="XDW32" s="66"/>
      <c r="XDX32" s="66"/>
      <c r="XDY32" s="66"/>
      <c r="XDZ32" s="66"/>
      <c r="XEA32" s="66"/>
      <c r="XEB32" s="66"/>
      <c r="XEC32" s="66"/>
      <c r="XED32" s="66"/>
      <c r="XEE32" s="66"/>
    </row>
    <row r="33" s="42" customFormat="true" spans="1:16359">
      <c r="A33" s="56" t="s">
        <v>40</v>
      </c>
      <c r="B33" s="55">
        <v>3</v>
      </c>
      <c r="C33" s="55">
        <v>0</v>
      </c>
      <c r="D33" s="55">
        <v>0</v>
      </c>
      <c r="E33" s="55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/>
      <c r="L33" s="65">
        <f t="shared" si="2"/>
        <v>3</v>
      </c>
      <c r="XDS33" s="66"/>
      <c r="XDT33" s="66"/>
      <c r="XDU33" s="66"/>
      <c r="XDV33" s="66"/>
      <c r="XDW33" s="66"/>
      <c r="XDX33" s="66"/>
      <c r="XDY33" s="66"/>
      <c r="XDZ33" s="66"/>
      <c r="XEA33" s="66"/>
      <c r="XEB33" s="66"/>
      <c r="XEC33" s="66"/>
      <c r="XED33" s="66"/>
      <c r="XEE33" s="66"/>
    </row>
    <row r="34" s="42" customFormat="true" spans="1:16359">
      <c r="A34" s="56" t="s">
        <v>41</v>
      </c>
      <c r="B34" s="55">
        <v>3</v>
      </c>
      <c r="C34" s="55">
        <v>0</v>
      </c>
      <c r="D34" s="55">
        <v>0</v>
      </c>
      <c r="E34" s="55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/>
      <c r="L34" s="65">
        <f t="shared" si="2"/>
        <v>3</v>
      </c>
      <c r="XDS34" s="66"/>
      <c r="XDT34" s="66"/>
      <c r="XDU34" s="66"/>
      <c r="XDV34" s="66"/>
      <c r="XDW34" s="66"/>
      <c r="XDX34" s="66"/>
      <c r="XDY34" s="66"/>
      <c r="XDZ34" s="66"/>
      <c r="XEA34" s="66"/>
      <c r="XEB34" s="66"/>
      <c r="XEC34" s="66"/>
      <c r="XED34" s="66"/>
      <c r="XEE34" s="66"/>
    </row>
    <row r="35" s="42" customFormat="true" spans="1:16359">
      <c r="A35" s="56" t="s">
        <v>42</v>
      </c>
      <c r="B35" s="55">
        <v>3</v>
      </c>
      <c r="C35" s="55">
        <v>0</v>
      </c>
      <c r="D35" s="55">
        <v>0</v>
      </c>
      <c r="E35" s="55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/>
      <c r="L35" s="65">
        <f t="shared" si="2"/>
        <v>3</v>
      </c>
      <c r="XDS35" s="66"/>
      <c r="XDT35" s="66"/>
      <c r="XDU35" s="66"/>
      <c r="XDV35" s="66"/>
      <c r="XDW35" s="66"/>
      <c r="XDX35" s="66"/>
      <c r="XDY35" s="66"/>
      <c r="XDZ35" s="66"/>
      <c r="XEA35" s="66"/>
      <c r="XEB35" s="66"/>
      <c r="XEC35" s="66"/>
      <c r="XED35" s="66"/>
      <c r="XEE35" s="66"/>
    </row>
    <row r="36" s="42" customFormat="true" spans="1:16359">
      <c r="A36" s="56" t="s">
        <v>43</v>
      </c>
      <c r="B36" s="55">
        <v>3</v>
      </c>
      <c r="C36" s="55">
        <v>0</v>
      </c>
      <c r="D36" s="55">
        <v>0</v>
      </c>
      <c r="E36" s="55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/>
      <c r="L36" s="65">
        <f t="shared" si="2"/>
        <v>3</v>
      </c>
      <c r="XDS36" s="66"/>
      <c r="XDT36" s="66"/>
      <c r="XDU36" s="66"/>
      <c r="XDV36" s="66"/>
      <c r="XDW36" s="66"/>
      <c r="XDX36" s="66"/>
      <c r="XDY36" s="66"/>
      <c r="XDZ36" s="66"/>
      <c r="XEA36" s="66"/>
      <c r="XEB36" s="66"/>
      <c r="XEC36" s="66"/>
      <c r="XED36" s="66"/>
      <c r="XEE36" s="66"/>
    </row>
    <row r="37" s="42" customFormat="true" spans="1:16359">
      <c r="A37" s="56" t="s">
        <v>44</v>
      </c>
      <c r="B37" s="55">
        <v>3</v>
      </c>
      <c r="C37" s="55">
        <v>0</v>
      </c>
      <c r="D37" s="55">
        <v>0</v>
      </c>
      <c r="E37" s="55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/>
      <c r="L37" s="65">
        <f t="shared" si="2"/>
        <v>3</v>
      </c>
      <c r="XDS37" s="66"/>
      <c r="XDT37" s="66"/>
      <c r="XDU37" s="66"/>
      <c r="XDV37" s="66"/>
      <c r="XDW37" s="66"/>
      <c r="XDX37" s="66"/>
      <c r="XDY37" s="66"/>
      <c r="XDZ37" s="66"/>
      <c r="XEA37" s="66"/>
      <c r="XEB37" s="66"/>
      <c r="XEC37" s="66"/>
      <c r="XED37" s="66"/>
      <c r="XEE37" s="66"/>
    </row>
    <row r="38" s="42" customFormat="true" spans="1:16359">
      <c r="A38" s="56" t="s">
        <v>45</v>
      </c>
      <c r="B38" s="55">
        <v>3</v>
      </c>
      <c r="C38" s="55">
        <v>0</v>
      </c>
      <c r="D38" s="55">
        <v>0</v>
      </c>
      <c r="E38" s="55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/>
      <c r="L38" s="65">
        <f t="shared" ref="L38:L81" si="3">SUM(B38:K38)</f>
        <v>3</v>
      </c>
      <c r="XDS38" s="66"/>
      <c r="XDT38" s="66"/>
      <c r="XDU38" s="66"/>
      <c r="XDV38" s="66"/>
      <c r="XDW38" s="66"/>
      <c r="XDX38" s="66"/>
      <c r="XDY38" s="66"/>
      <c r="XDZ38" s="66"/>
      <c r="XEA38" s="66"/>
      <c r="XEB38" s="66"/>
      <c r="XEC38" s="66"/>
      <c r="XED38" s="66"/>
      <c r="XEE38" s="66"/>
    </row>
    <row r="39" s="42" customFormat="true" spans="1:16359">
      <c r="A39" s="56" t="s">
        <v>46</v>
      </c>
      <c r="B39" s="55">
        <v>3</v>
      </c>
      <c r="C39" s="55">
        <v>0</v>
      </c>
      <c r="D39" s="55">
        <v>0</v>
      </c>
      <c r="E39" s="55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/>
      <c r="L39" s="65">
        <f t="shared" si="3"/>
        <v>3</v>
      </c>
      <c r="XDS39" s="66"/>
      <c r="XDT39" s="66"/>
      <c r="XDU39" s="66"/>
      <c r="XDV39" s="66"/>
      <c r="XDW39" s="66"/>
      <c r="XDX39" s="66"/>
      <c r="XDY39" s="66"/>
      <c r="XDZ39" s="66"/>
      <c r="XEA39" s="66"/>
      <c r="XEB39" s="66"/>
      <c r="XEC39" s="66"/>
      <c r="XED39" s="66"/>
      <c r="XEE39" s="66"/>
    </row>
    <row r="40" s="42" customFormat="true" spans="1:16359">
      <c r="A40" s="56" t="s">
        <v>47</v>
      </c>
      <c r="B40" s="55">
        <v>3</v>
      </c>
      <c r="C40" s="55">
        <v>0</v>
      </c>
      <c r="D40" s="55">
        <v>0</v>
      </c>
      <c r="E40" s="55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/>
      <c r="L40" s="65">
        <f t="shared" si="3"/>
        <v>3</v>
      </c>
      <c r="XDS40" s="66"/>
      <c r="XDT40" s="66"/>
      <c r="XDU40" s="66"/>
      <c r="XDV40" s="66"/>
      <c r="XDW40" s="66"/>
      <c r="XDX40" s="66"/>
      <c r="XDY40" s="66"/>
      <c r="XDZ40" s="66"/>
      <c r="XEA40" s="66"/>
      <c r="XEB40" s="66"/>
      <c r="XEC40" s="66"/>
      <c r="XED40" s="66"/>
      <c r="XEE40" s="66"/>
    </row>
    <row r="41" s="42" customFormat="true" spans="1:16359">
      <c r="A41" s="56" t="s">
        <v>48</v>
      </c>
      <c r="B41" s="55">
        <v>3</v>
      </c>
      <c r="C41" s="55">
        <v>0</v>
      </c>
      <c r="D41" s="55">
        <v>0</v>
      </c>
      <c r="E41" s="55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/>
      <c r="L41" s="65">
        <f t="shared" si="3"/>
        <v>3</v>
      </c>
      <c r="XDS41" s="66"/>
      <c r="XDT41" s="66"/>
      <c r="XDU41" s="66"/>
      <c r="XDV41" s="66"/>
      <c r="XDW41" s="66"/>
      <c r="XDX41" s="66"/>
      <c r="XDY41" s="66"/>
      <c r="XDZ41" s="66"/>
      <c r="XEA41" s="66"/>
      <c r="XEB41" s="66"/>
      <c r="XEC41" s="66"/>
      <c r="XED41" s="66"/>
      <c r="XEE41" s="66"/>
    </row>
    <row r="42" s="42" customFormat="true" spans="1:16359">
      <c r="A42" s="56" t="s">
        <v>49</v>
      </c>
      <c r="B42" s="55">
        <v>3</v>
      </c>
      <c r="C42" s="55">
        <v>0</v>
      </c>
      <c r="D42" s="55">
        <v>0</v>
      </c>
      <c r="E42" s="55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/>
      <c r="L42" s="65">
        <f t="shared" si="3"/>
        <v>3</v>
      </c>
      <c r="XDS42" s="66"/>
      <c r="XDT42" s="66"/>
      <c r="XDU42" s="66"/>
      <c r="XDV42" s="66"/>
      <c r="XDW42" s="66"/>
      <c r="XDX42" s="66"/>
      <c r="XDY42" s="66"/>
      <c r="XDZ42" s="66"/>
      <c r="XEA42" s="66"/>
      <c r="XEB42" s="66"/>
      <c r="XEC42" s="66"/>
      <c r="XED42" s="66"/>
      <c r="XEE42" s="66"/>
    </row>
    <row r="43" s="42" customFormat="true" spans="1:16359">
      <c r="A43" s="56" t="s">
        <v>50</v>
      </c>
      <c r="B43" s="55">
        <v>3</v>
      </c>
      <c r="C43" s="55">
        <v>0</v>
      </c>
      <c r="D43" s="55">
        <v>0</v>
      </c>
      <c r="E43" s="55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/>
      <c r="L43" s="65">
        <f t="shared" si="3"/>
        <v>3</v>
      </c>
      <c r="XDS43" s="66"/>
      <c r="XDT43" s="66"/>
      <c r="XDU43" s="66"/>
      <c r="XDV43" s="66"/>
      <c r="XDW43" s="66"/>
      <c r="XDX43" s="66"/>
      <c r="XDY43" s="66"/>
      <c r="XDZ43" s="66"/>
      <c r="XEA43" s="66"/>
      <c r="XEB43" s="66"/>
      <c r="XEC43" s="66"/>
      <c r="XED43" s="66"/>
      <c r="XEE43" s="66"/>
    </row>
    <row r="44" s="42" customFormat="true" spans="1:16359">
      <c r="A44" s="56" t="s">
        <v>51</v>
      </c>
      <c r="B44" s="55">
        <v>3</v>
      </c>
      <c r="C44" s="55">
        <v>0</v>
      </c>
      <c r="D44" s="55">
        <v>0</v>
      </c>
      <c r="E44" s="55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/>
      <c r="L44" s="65">
        <f t="shared" si="3"/>
        <v>3</v>
      </c>
      <c r="XDS44" s="66"/>
      <c r="XDT44" s="66"/>
      <c r="XDU44" s="66"/>
      <c r="XDV44" s="66"/>
      <c r="XDW44" s="66"/>
      <c r="XDX44" s="66"/>
      <c r="XDY44" s="66"/>
      <c r="XDZ44" s="66"/>
      <c r="XEA44" s="66"/>
      <c r="XEB44" s="66"/>
      <c r="XEC44" s="66"/>
      <c r="XED44" s="66"/>
      <c r="XEE44" s="66"/>
    </row>
    <row r="45" s="42" customFormat="true" spans="1:16359">
      <c r="A45" s="56" t="s">
        <v>52</v>
      </c>
      <c r="B45" s="55">
        <v>3</v>
      </c>
      <c r="C45" s="55">
        <v>0</v>
      </c>
      <c r="D45" s="55">
        <v>0</v>
      </c>
      <c r="E45" s="55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/>
      <c r="L45" s="65">
        <f t="shared" si="3"/>
        <v>3</v>
      </c>
      <c r="XDS45" s="66"/>
      <c r="XDT45" s="66"/>
      <c r="XDU45" s="66"/>
      <c r="XDV45" s="66"/>
      <c r="XDW45" s="66"/>
      <c r="XDX45" s="66"/>
      <c r="XDY45" s="66"/>
      <c r="XDZ45" s="66"/>
      <c r="XEA45" s="66"/>
      <c r="XEB45" s="66"/>
      <c r="XEC45" s="66"/>
      <c r="XED45" s="66"/>
      <c r="XEE45" s="66"/>
    </row>
    <row r="46" s="42" customFormat="true" spans="1:16359">
      <c r="A46" s="56" t="s">
        <v>53</v>
      </c>
      <c r="B46" s="55">
        <v>3</v>
      </c>
      <c r="C46" s="55">
        <v>0</v>
      </c>
      <c r="D46" s="55">
        <v>0</v>
      </c>
      <c r="E46" s="55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/>
      <c r="L46" s="65">
        <f t="shared" si="3"/>
        <v>3</v>
      </c>
      <c r="XDS46" s="66"/>
      <c r="XDT46" s="66"/>
      <c r="XDU46" s="66"/>
      <c r="XDV46" s="66"/>
      <c r="XDW46" s="66"/>
      <c r="XDX46" s="66"/>
      <c r="XDY46" s="66"/>
      <c r="XDZ46" s="66"/>
      <c r="XEA46" s="66"/>
      <c r="XEB46" s="66"/>
      <c r="XEC46" s="66"/>
      <c r="XED46" s="66"/>
      <c r="XEE46" s="66"/>
    </row>
    <row r="47" s="42" customFormat="true" spans="1:16359">
      <c r="A47" s="56" t="s">
        <v>54</v>
      </c>
      <c r="B47" s="55">
        <v>3</v>
      </c>
      <c r="C47" s="55">
        <v>0</v>
      </c>
      <c r="D47" s="55">
        <v>0</v>
      </c>
      <c r="E47" s="55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/>
      <c r="L47" s="65">
        <f t="shared" si="3"/>
        <v>3</v>
      </c>
      <c r="XDS47" s="66"/>
      <c r="XDT47" s="66"/>
      <c r="XDU47" s="66"/>
      <c r="XDV47" s="66"/>
      <c r="XDW47" s="66"/>
      <c r="XDX47" s="66"/>
      <c r="XDY47" s="66"/>
      <c r="XDZ47" s="66"/>
      <c r="XEA47" s="66"/>
      <c r="XEB47" s="66"/>
      <c r="XEC47" s="66"/>
      <c r="XED47" s="66"/>
      <c r="XEE47" s="66"/>
    </row>
    <row r="48" s="42" customFormat="true" spans="1:16359">
      <c r="A48" s="56" t="s">
        <v>55</v>
      </c>
      <c r="B48" s="55">
        <v>3</v>
      </c>
      <c r="C48" s="55">
        <v>0</v>
      </c>
      <c r="D48" s="55">
        <v>0</v>
      </c>
      <c r="E48" s="55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/>
      <c r="L48" s="65">
        <f t="shared" si="3"/>
        <v>3</v>
      </c>
      <c r="XDS48" s="66"/>
      <c r="XDT48" s="66"/>
      <c r="XDU48" s="66"/>
      <c r="XDV48" s="66"/>
      <c r="XDW48" s="66"/>
      <c r="XDX48" s="66"/>
      <c r="XDY48" s="66"/>
      <c r="XDZ48" s="66"/>
      <c r="XEA48" s="66"/>
      <c r="XEB48" s="66"/>
      <c r="XEC48" s="66"/>
      <c r="XED48" s="66"/>
      <c r="XEE48" s="66"/>
    </row>
    <row r="49" s="42" customFormat="true" spans="1:16359">
      <c r="A49" s="56" t="s">
        <v>56</v>
      </c>
      <c r="B49" s="55">
        <v>3</v>
      </c>
      <c r="C49" s="55">
        <v>0</v>
      </c>
      <c r="D49" s="55">
        <v>0</v>
      </c>
      <c r="E49" s="55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/>
      <c r="L49" s="65">
        <f t="shared" si="3"/>
        <v>3</v>
      </c>
      <c r="XDS49" s="66"/>
      <c r="XDT49" s="66"/>
      <c r="XDU49" s="66"/>
      <c r="XDV49" s="66"/>
      <c r="XDW49" s="66"/>
      <c r="XDX49" s="66"/>
      <c r="XDY49" s="66"/>
      <c r="XDZ49" s="66"/>
      <c r="XEA49" s="66"/>
      <c r="XEB49" s="66"/>
      <c r="XEC49" s="66"/>
      <c r="XED49" s="66"/>
      <c r="XEE49" s="66"/>
    </row>
    <row r="50" s="42" customFormat="true" spans="1:16359">
      <c r="A50" s="56" t="s">
        <v>57</v>
      </c>
      <c r="B50" s="55">
        <v>3</v>
      </c>
      <c r="C50" s="55">
        <v>0</v>
      </c>
      <c r="D50" s="55">
        <v>0</v>
      </c>
      <c r="E50" s="55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/>
      <c r="L50" s="65">
        <f t="shared" si="3"/>
        <v>3</v>
      </c>
      <c r="XDS50" s="66"/>
      <c r="XDT50" s="66"/>
      <c r="XDU50" s="66"/>
      <c r="XDV50" s="66"/>
      <c r="XDW50" s="66"/>
      <c r="XDX50" s="66"/>
      <c r="XDY50" s="66"/>
      <c r="XDZ50" s="66"/>
      <c r="XEA50" s="66"/>
      <c r="XEB50" s="66"/>
      <c r="XEC50" s="66"/>
      <c r="XED50" s="66"/>
      <c r="XEE50" s="66"/>
    </row>
    <row r="51" s="42" customFormat="true" spans="1:16359">
      <c r="A51" s="56" t="s">
        <v>58</v>
      </c>
      <c r="B51" s="55">
        <v>3</v>
      </c>
      <c r="C51" s="55">
        <v>0</v>
      </c>
      <c r="D51" s="55">
        <v>0</v>
      </c>
      <c r="E51" s="55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/>
      <c r="L51" s="65">
        <f t="shared" si="3"/>
        <v>3</v>
      </c>
      <c r="XDS51" s="66"/>
      <c r="XDT51" s="66"/>
      <c r="XDU51" s="66"/>
      <c r="XDV51" s="66"/>
      <c r="XDW51" s="66"/>
      <c r="XDX51" s="66"/>
      <c r="XDY51" s="66"/>
      <c r="XDZ51" s="66"/>
      <c r="XEA51" s="66"/>
      <c r="XEB51" s="66"/>
      <c r="XEC51" s="66"/>
      <c r="XED51" s="66"/>
      <c r="XEE51" s="66"/>
    </row>
    <row r="52" s="42" customFormat="true" spans="1:16359">
      <c r="A52" s="56" t="s">
        <v>59</v>
      </c>
      <c r="B52" s="55">
        <v>3</v>
      </c>
      <c r="C52" s="55">
        <v>0</v>
      </c>
      <c r="D52" s="55">
        <v>0</v>
      </c>
      <c r="E52" s="55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/>
      <c r="L52" s="65">
        <f t="shared" si="3"/>
        <v>3</v>
      </c>
      <c r="XDS52" s="66"/>
      <c r="XDT52" s="66"/>
      <c r="XDU52" s="66"/>
      <c r="XDV52" s="66"/>
      <c r="XDW52" s="66"/>
      <c r="XDX52" s="66"/>
      <c r="XDY52" s="66"/>
      <c r="XDZ52" s="66"/>
      <c r="XEA52" s="66"/>
      <c r="XEB52" s="66"/>
      <c r="XEC52" s="66"/>
      <c r="XED52" s="66"/>
      <c r="XEE52" s="66"/>
    </row>
    <row r="53" s="42" customFormat="true" spans="1:16359">
      <c r="A53" s="56" t="s">
        <v>60</v>
      </c>
      <c r="B53" s="55">
        <v>3</v>
      </c>
      <c r="C53" s="55">
        <v>0</v>
      </c>
      <c r="D53" s="55">
        <v>0</v>
      </c>
      <c r="E53" s="55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/>
      <c r="L53" s="65">
        <f t="shared" si="3"/>
        <v>3</v>
      </c>
      <c r="XDS53" s="66"/>
      <c r="XDT53" s="66"/>
      <c r="XDU53" s="66"/>
      <c r="XDV53" s="66"/>
      <c r="XDW53" s="66"/>
      <c r="XDX53" s="66"/>
      <c r="XDY53" s="66"/>
      <c r="XDZ53" s="66"/>
      <c r="XEA53" s="66"/>
      <c r="XEB53" s="66"/>
      <c r="XEC53" s="66"/>
      <c r="XED53" s="66"/>
      <c r="XEE53" s="66"/>
    </row>
    <row r="54" s="42" customFormat="true" spans="1:16359">
      <c r="A54" s="56" t="s">
        <v>61</v>
      </c>
      <c r="B54" s="55">
        <v>3</v>
      </c>
      <c r="C54" s="55">
        <v>0</v>
      </c>
      <c r="D54" s="55">
        <v>0</v>
      </c>
      <c r="E54" s="55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/>
      <c r="L54" s="65">
        <f t="shared" si="3"/>
        <v>3</v>
      </c>
      <c r="XDS54" s="66"/>
      <c r="XDT54" s="66"/>
      <c r="XDU54" s="66"/>
      <c r="XDV54" s="66"/>
      <c r="XDW54" s="66"/>
      <c r="XDX54" s="66"/>
      <c r="XDY54" s="66"/>
      <c r="XDZ54" s="66"/>
      <c r="XEA54" s="66"/>
      <c r="XEB54" s="66"/>
      <c r="XEC54" s="66"/>
      <c r="XED54" s="66"/>
      <c r="XEE54" s="66"/>
    </row>
    <row r="55" s="42" customFormat="true" spans="1:16359">
      <c r="A55" s="56" t="s">
        <v>62</v>
      </c>
      <c r="B55" s="55">
        <v>3</v>
      </c>
      <c r="C55" s="55">
        <v>0</v>
      </c>
      <c r="D55" s="55">
        <v>0</v>
      </c>
      <c r="E55" s="55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/>
      <c r="L55" s="65">
        <f t="shared" si="3"/>
        <v>3</v>
      </c>
      <c r="XDS55" s="66"/>
      <c r="XDT55" s="66"/>
      <c r="XDU55" s="66"/>
      <c r="XDV55" s="66"/>
      <c r="XDW55" s="66"/>
      <c r="XDX55" s="66"/>
      <c r="XDY55" s="66"/>
      <c r="XDZ55" s="66"/>
      <c r="XEA55" s="66"/>
      <c r="XEB55" s="66"/>
      <c r="XEC55" s="66"/>
      <c r="XED55" s="66"/>
      <c r="XEE55" s="66"/>
    </row>
    <row r="56" s="42" customFormat="true" spans="1:16359">
      <c r="A56" s="56" t="s">
        <v>63</v>
      </c>
      <c r="B56" s="55">
        <v>3</v>
      </c>
      <c r="C56" s="55">
        <v>0</v>
      </c>
      <c r="D56" s="55">
        <v>0</v>
      </c>
      <c r="E56" s="55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/>
      <c r="L56" s="65">
        <f t="shared" si="3"/>
        <v>3</v>
      </c>
      <c r="XDS56" s="66"/>
      <c r="XDT56" s="66"/>
      <c r="XDU56" s="66"/>
      <c r="XDV56" s="66"/>
      <c r="XDW56" s="66"/>
      <c r="XDX56" s="66"/>
      <c r="XDY56" s="66"/>
      <c r="XDZ56" s="66"/>
      <c r="XEA56" s="66"/>
      <c r="XEB56" s="66"/>
      <c r="XEC56" s="66"/>
      <c r="XED56" s="66"/>
      <c r="XEE56" s="66"/>
    </row>
    <row r="57" s="42" customFormat="true" spans="1:16359">
      <c r="A57" s="56" t="s">
        <v>64</v>
      </c>
      <c r="B57" s="55">
        <v>3</v>
      </c>
      <c r="C57" s="55">
        <v>0</v>
      </c>
      <c r="D57" s="55">
        <v>0</v>
      </c>
      <c r="E57" s="55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/>
      <c r="L57" s="65">
        <f t="shared" si="3"/>
        <v>3</v>
      </c>
      <c r="XDS57" s="66"/>
      <c r="XDT57" s="66"/>
      <c r="XDU57" s="66"/>
      <c r="XDV57" s="66"/>
      <c r="XDW57" s="66"/>
      <c r="XDX57" s="66"/>
      <c r="XDY57" s="66"/>
      <c r="XDZ57" s="66"/>
      <c r="XEA57" s="66"/>
      <c r="XEB57" s="66"/>
      <c r="XEC57" s="66"/>
      <c r="XED57" s="66"/>
      <c r="XEE57" s="66"/>
    </row>
    <row r="58" s="42" customFormat="true" spans="1:16359">
      <c r="A58" s="56" t="s">
        <v>65</v>
      </c>
      <c r="B58" s="55">
        <v>3</v>
      </c>
      <c r="C58" s="55">
        <v>0</v>
      </c>
      <c r="D58" s="55">
        <v>0</v>
      </c>
      <c r="E58" s="55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/>
      <c r="L58" s="65">
        <f t="shared" si="3"/>
        <v>3</v>
      </c>
      <c r="XDS58" s="66"/>
      <c r="XDT58" s="66"/>
      <c r="XDU58" s="66"/>
      <c r="XDV58" s="66"/>
      <c r="XDW58" s="66"/>
      <c r="XDX58" s="66"/>
      <c r="XDY58" s="66"/>
      <c r="XDZ58" s="66"/>
      <c r="XEA58" s="66"/>
      <c r="XEB58" s="66"/>
      <c r="XEC58" s="66"/>
      <c r="XED58" s="66"/>
      <c r="XEE58" s="66"/>
    </row>
    <row r="59" s="42" customFormat="true" spans="1:16359">
      <c r="A59" s="56" t="s">
        <v>66</v>
      </c>
      <c r="B59" s="55">
        <v>3</v>
      </c>
      <c r="C59" s="55">
        <v>0</v>
      </c>
      <c r="D59" s="55">
        <v>0</v>
      </c>
      <c r="E59" s="55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/>
      <c r="L59" s="65">
        <f t="shared" si="3"/>
        <v>3</v>
      </c>
      <c r="XDS59" s="66"/>
      <c r="XDT59" s="66"/>
      <c r="XDU59" s="66"/>
      <c r="XDV59" s="66"/>
      <c r="XDW59" s="66"/>
      <c r="XDX59" s="66"/>
      <c r="XDY59" s="66"/>
      <c r="XDZ59" s="66"/>
      <c r="XEA59" s="66"/>
      <c r="XEB59" s="66"/>
      <c r="XEC59" s="66"/>
      <c r="XED59" s="66"/>
      <c r="XEE59" s="66"/>
    </row>
    <row r="60" s="42" customFormat="true" spans="1:16359">
      <c r="A60" s="56" t="s">
        <v>67</v>
      </c>
      <c r="B60" s="55">
        <v>3</v>
      </c>
      <c r="C60" s="55">
        <v>0</v>
      </c>
      <c r="D60" s="55">
        <v>0</v>
      </c>
      <c r="E60" s="55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/>
      <c r="L60" s="65">
        <f t="shared" si="3"/>
        <v>3</v>
      </c>
      <c r="XDS60" s="66"/>
      <c r="XDT60" s="66"/>
      <c r="XDU60" s="66"/>
      <c r="XDV60" s="66"/>
      <c r="XDW60" s="66"/>
      <c r="XDX60" s="66"/>
      <c r="XDY60" s="66"/>
      <c r="XDZ60" s="66"/>
      <c r="XEA60" s="66"/>
      <c r="XEB60" s="66"/>
      <c r="XEC60" s="66"/>
      <c r="XED60" s="66"/>
      <c r="XEE60" s="66"/>
    </row>
    <row r="61" s="42" customFormat="true" spans="1:16359">
      <c r="A61" s="56" t="s">
        <v>68</v>
      </c>
      <c r="B61" s="55">
        <v>3</v>
      </c>
      <c r="C61" s="55">
        <v>0</v>
      </c>
      <c r="D61" s="55">
        <v>0</v>
      </c>
      <c r="E61" s="55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/>
      <c r="L61" s="65">
        <f t="shared" si="3"/>
        <v>3</v>
      </c>
      <c r="XDS61" s="66"/>
      <c r="XDT61" s="66"/>
      <c r="XDU61" s="66"/>
      <c r="XDV61" s="66"/>
      <c r="XDW61" s="66"/>
      <c r="XDX61" s="66"/>
      <c r="XDY61" s="66"/>
      <c r="XDZ61" s="66"/>
      <c r="XEA61" s="66"/>
      <c r="XEB61" s="66"/>
      <c r="XEC61" s="66"/>
      <c r="XED61" s="66"/>
      <c r="XEE61" s="66"/>
    </row>
    <row r="62" s="42" customFormat="true" spans="1:16359">
      <c r="A62" s="56" t="s">
        <v>69</v>
      </c>
      <c r="B62" s="55">
        <v>3</v>
      </c>
      <c r="C62" s="55">
        <v>0</v>
      </c>
      <c r="D62" s="55">
        <v>0</v>
      </c>
      <c r="E62" s="55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/>
      <c r="L62" s="65">
        <f t="shared" si="3"/>
        <v>3</v>
      </c>
      <c r="XDS62" s="66"/>
      <c r="XDT62" s="66"/>
      <c r="XDU62" s="66"/>
      <c r="XDV62" s="66"/>
      <c r="XDW62" s="66"/>
      <c r="XDX62" s="66"/>
      <c r="XDY62" s="66"/>
      <c r="XDZ62" s="66"/>
      <c r="XEA62" s="66"/>
      <c r="XEB62" s="66"/>
      <c r="XEC62" s="66"/>
      <c r="XED62" s="66"/>
      <c r="XEE62" s="66"/>
    </row>
    <row r="63" s="42" customFormat="true" spans="1:16359">
      <c r="A63" s="56" t="s">
        <v>70</v>
      </c>
      <c r="B63" s="55">
        <v>3</v>
      </c>
      <c r="C63" s="55">
        <v>0</v>
      </c>
      <c r="D63" s="55">
        <v>0</v>
      </c>
      <c r="E63" s="55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/>
      <c r="L63" s="65">
        <f t="shared" si="3"/>
        <v>3</v>
      </c>
      <c r="XDS63" s="66"/>
      <c r="XDT63" s="66"/>
      <c r="XDU63" s="66"/>
      <c r="XDV63" s="66"/>
      <c r="XDW63" s="66"/>
      <c r="XDX63" s="66"/>
      <c r="XDY63" s="66"/>
      <c r="XDZ63" s="66"/>
      <c r="XEA63" s="66"/>
      <c r="XEB63" s="66"/>
      <c r="XEC63" s="66"/>
      <c r="XED63" s="66"/>
      <c r="XEE63" s="66"/>
    </row>
    <row r="64" s="42" customFormat="true" spans="1:16359">
      <c r="A64" s="56" t="s">
        <v>71</v>
      </c>
      <c r="B64" s="55">
        <v>3</v>
      </c>
      <c r="C64" s="55">
        <v>0</v>
      </c>
      <c r="D64" s="55">
        <v>0</v>
      </c>
      <c r="E64" s="55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/>
      <c r="L64" s="65">
        <f t="shared" si="3"/>
        <v>3</v>
      </c>
      <c r="XDS64" s="66"/>
      <c r="XDT64" s="66"/>
      <c r="XDU64" s="66"/>
      <c r="XDV64" s="66"/>
      <c r="XDW64" s="66"/>
      <c r="XDX64" s="66"/>
      <c r="XDY64" s="66"/>
      <c r="XDZ64" s="66"/>
      <c r="XEA64" s="66"/>
      <c r="XEB64" s="66"/>
      <c r="XEC64" s="66"/>
      <c r="XED64" s="66"/>
      <c r="XEE64" s="66"/>
    </row>
    <row r="65" s="42" customFormat="true" spans="1:16359">
      <c r="A65" s="56" t="s">
        <v>72</v>
      </c>
      <c r="B65" s="55">
        <v>3</v>
      </c>
      <c r="C65" s="55">
        <v>0</v>
      </c>
      <c r="D65" s="55">
        <v>0</v>
      </c>
      <c r="E65" s="55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/>
      <c r="L65" s="65">
        <f t="shared" si="3"/>
        <v>3</v>
      </c>
      <c r="XDS65" s="66"/>
      <c r="XDT65" s="66"/>
      <c r="XDU65" s="66"/>
      <c r="XDV65" s="66"/>
      <c r="XDW65" s="66"/>
      <c r="XDX65" s="66"/>
      <c r="XDY65" s="66"/>
      <c r="XDZ65" s="66"/>
      <c r="XEA65" s="66"/>
      <c r="XEB65" s="66"/>
      <c r="XEC65" s="66"/>
      <c r="XED65" s="66"/>
      <c r="XEE65" s="66"/>
    </row>
    <row r="66" s="42" customFormat="true" spans="1:16359">
      <c r="A66" s="56" t="s">
        <v>73</v>
      </c>
      <c r="B66" s="55">
        <v>3</v>
      </c>
      <c r="C66" s="55">
        <v>0</v>
      </c>
      <c r="D66" s="55">
        <v>0</v>
      </c>
      <c r="E66" s="55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/>
      <c r="L66" s="65">
        <f t="shared" si="3"/>
        <v>3</v>
      </c>
      <c r="XDS66" s="66"/>
      <c r="XDT66" s="66"/>
      <c r="XDU66" s="66"/>
      <c r="XDV66" s="66"/>
      <c r="XDW66" s="66"/>
      <c r="XDX66" s="66"/>
      <c r="XDY66" s="66"/>
      <c r="XDZ66" s="66"/>
      <c r="XEA66" s="66"/>
      <c r="XEB66" s="66"/>
      <c r="XEC66" s="66"/>
      <c r="XED66" s="66"/>
      <c r="XEE66" s="66"/>
    </row>
    <row r="67" s="42" customFormat="true" spans="1:16359">
      <c r="A67" s="56" t="s">
        <v>74</v>
      </c>
      <c r="B67" s="55">
        <v>3</v>
      </c>
      <c r="C67" s="55">
        <v>0</v>
      </c>
      <c r="D67" s="55">
        <v>0</v>
      </c>
      <c r="E67" s="55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/>
      <c r="L67" s="65">
        <f t="shared" si="3"/>
        <v>3</v>
      </c>
      <c r="XDS67" s="66"/>
      <c r="XDT67" s="66"/>
      <c r="XDU67" s="66"/>
      <c r="XDV67" s="66"/>
      <c r="XDW67" s="66"/>
      <c r="XDX67" s="66"/>
      <c r="XDY67" s="66"/>
      <c r="XDZ67" s="66"/>
      <c r="XEA67" s="66"/>
      <c r="XEB67" s="66"/>
      <c r="XEC67" s="66"/>
      <c r="XED67" s="66"/>
      <c r="XEE67" s="66"/>
    </row>
    <row r="68" s="42" customFormat="true" spans="1:16359">
      <c r="A68" s="56" t="s">
        <v>75</v>
      </c>
      <c r="B68" s="55">
        <v>3</v>
      </c>
      <c r="C68" s="55">
        <v>0</v>
      </c>
      <c r="D68" s="55">
        <v>0</v>
      </c>
      <c r="E68" s="55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/>
      <c r="L68" s="65">
        <f t="shared" si="3"/>
        <v>3</v>
      </c>
      <c r="XDS68" s="66"/>
      <c r="XDT68" s="66"/>
      <c r="XDU68" s="66"/>
      <c r="XDV68" s="66"/>
      <c r="XDW68" s="66"/>
      <c r="XDX68" s="66"/>
      <c r="XDY68" s="66"/>
      <c r="XDZ68" s="66"/>
      <c r="XEA68" s="66"/>
      <c r="XEB68" s="66"/>
      <c r="XEC68" s="66"/>
      <c r="XED68" s="66"/>
      <c r="XEE68" s="66"/>
    </row>
    <row r="69" s="42" customFormat="true" spans="1:16359">
      <c r="A69" s="56" t="s">
        <v>76</v>
      </c>
      <c r="B69" s="55">
        <v>3</v>
      </c>
      <c r="C69" s="55">
        <v>0</v>
      </c>
      <c r="D69" s="55">
        <v>0</v>
      </c>
      <c r="E69" s="55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/>
      <c r="L69" s="65">
        <f t="shared" si="3"/>
        <v>3</v>
      </c>
      <c r="XDS69" s="66"/>
      <c r="XDT69" s="66"/>
      <c r="XDU69" s="66"/>
      <c r="XDV69" s="66"/>
      <c r="XDW69" s="66"/>
      <c r="XDX69" s="66"/>
      <c r="XDY69" s="66"/>
      <c r="XDZ69" s="66"/>
      <c r="XEA69" s="66"/>
      <c r="XEB69" s="66"/>
      <c r="XEC69" s="66"/>
      <c r="XED69" s="66"/>
      <c r="XEE69" s="66"/>
    </row>
    <row r="70" s="42" customFormat="true" spans="1:16359">
      <c r="A70" s="56" t="s">
        <v>77</v>
      </c>
      <c r="B70" s="55">
        <v>3</v>
      </c>
      <c r="C70" s="55">
        <v>0</v>
      </c>
      <c r="D70" s="55">
        <v>0</v>
      </c>
      <c r="E70" s="55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/>
      <c r="L70" s="65">
        <f t="shared" si="3"/>
        <v>3</v>
      </c>
      <c r="XDS70" s="66"/>
      <c r="XDT70" s="66"/>
      <c r="XDU70" s="66"/>
      <c r="XDV70" s="66"/>
      <c r="XDW70" s="66"/>
      <c r="XDX70" s="66"/>
      <c r="XDY70" s="66"/>
      <c r="XDZ70" s="66"/>
      <c r="XEA70" s="66"/>
      <c r="XEB70" s="66"/>
      <c r="XEC70" s="66"/>
      <c r="XED70" s="66"/>
      <c r="XEE70" s="66"/>
    </row>
    <row r="71" s="42" customFormat="true" spans="1:16359">
      <c r="A71" s="56" t="s">
        <v>78</v>
      </c>
      <c r="B71" s="55">
        <v>3</v>
      </c>
      <c r="C71" s="55">
        <v>0</v>
      </c>
      <c r="D71" s="55">
        <v>0</v>
      </c>
      <c r="E71" s="55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/>
      <c r="L71" s="65">
        <f t="shared" si="3"/>
        <v>3</v>
      </c>
      <c r="XDS71" s="66"/>
      <c r="XDT71" s="66"/>
      <c r="XDU71" s="66"/>
      <c r="XDV71" s="66"/>
      <c r="XDW71" s="66"/>
      <c r="XDX71" s="66"/>
      <c r="XDY71" s="66"/>
      <c r="XDZ71" s="66"/>
      <c r="XEA71" s="66"/>
      <c r="XEB71" s="66"/>
      <c r="XEC71" s="66"/>
      <c r="XED71" s="66"/>
      <c r="XEE71" s="66"/>
    </row>
    <row r="72" s="42" customFormat="true" spans="1:16359">
      <c r="A72" s="56" t="s">
        <v>79</v>
      </c>
      <c r="B72" s="55">
        <v>3</v>
      </c>
      <c r="C72" s="55">
        <v>0</v>
      </c>
      <c r="D72" s="55">
        <v>0</v>
      </c>
      <c r="E72" s="55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/>
      <c r="L72" s="65">
        <f t="shared" si="3"/>
        <v>3</v>
      </c>
      <c r="XDS72" s="66"/>
      <c r="XDT72" s="66"/>
      <c r="XDU72" s="66"/>
      <c r="XDV72" s="66"/>
      <c r="XDW72" s="66"/>
      <c r="XDX72" s="66"/>
      <c r="XDY72" s="66"/>
      <c r="XDZ72" s="66"/>
      <c r="XEA72" s="66"/>
      <c r="XEB72" s="66"/>
      <c r="XEC72" s="66"/>
      <c r="XED72" s="66"/>
      <c r="XEE72" s="66"/>
    </row>
    <row r="73" s="42" customFormat="true" spans="1:16359">
      <c r="A73" s="56" t="s">
        <v>80</v>
      </c>
      <c r="B73" s="55">
        <v>3</v>
      </c>
      <c r="C73" s="55">
        <v>0</v>
      </c>
      <c r="D73" s="55">
        <v>0</v>
      </c>
      <c r="E73" s="55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/>
      <c r="L73" s="65">
        <f t="shared" si="3"/>
        <v>3</v>
      </c>
      <c r="XDS73" s="66"/>
      <c r="XDT73" s="66"/>
      <c r="XDU73" s="66"/>
      <c r="XDV73" s="66"/>
      <c r="XDW73" s="66"/>
      <c r="XDX73" s="66"/>
      <c r="XDY73" s="66"/>
      <c r="XDZ73" s="66"/>
      <c r="XEA73" s="66"/>
      <c r="XEB73" s="66"/>
      <c r="XEC73" s="66"/>
      <c r="XED73" s="66"/>
      <c r="XEE73" s="66"/>
    </row>
    <row r="74" s="42" customFormat="true" spans="1:16359">
      <c r="A74" s="56" t="s">
        <v>81</v>
      </c>
      <c r="B74" s="55">
        <v>3</v>
      </c>
      <c r="C74" s="55">
        <v>0</v>
      </c>
      <c r="D74" s="55">
        <v>0</v>
      </c>
      <c r="E74" s="55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/>
      <c r="L74" s="65">
        <f t="shared" si="3"/>
        <v>3</v>
      </c>
      <c r="XDS74" s="66"/>
      <c r="XDT74" s="66"/>
      <c r="XDU74" s="66"/>
      <c r="XDV74" s="66"/>
      <c r="XDW74" s="66"/>
      <c r="XDX74" s="66"/>
      <c r="XDY74" s="66"/>
      <c r="XDZ74" s="66"/>
      <c r="XEA74" s="66"/>
      <c r="XEB74" s="66"/>
      <c r="XEC74" s="66"/>
      <c r="XED74" s="66"/>
      <c r="XEE74" s="66"/>
    </row>
    <row r="75" s="42" customFormat="true" spans="1:16359">
      <c r="A75" s="56" t="s">
        <v>82</v>
      </c>
      <c r="B75" s="55">
        <v>3</v>
      </c>
      <c r="C75" s="55">
        <v>0</v>
      </c>
      <c r="D75" s="55">
        <v>0</v>
      </c>
      <c r="E75" s="55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/>
      <c r="L75" s="65">
        <f t="shared" si="3"/>
        <v>3</v>
      </c>
      <c r="XDS75" s="66"/>
      <c r="XDT75" s="66"/>
      <c r="XDU75" s="66"/>
      <c r="XDV75" s="66"/>
      <c r="XDW75" s="66"/>
      <c r="XDX75" s="66"/>
      <c r="XDY75" s="66"/>
      <c r="XDZ75" s="66"/>
      <c r="XEA75" s="66"/>
      <c r="XEB75" s="66"/>
      <c r="XEC75" s="66"/>
      <c r="XED75" s="66"/>
      <c r="XEE75" s="66"/>
    </row>
    <row r="76" s="42" customFormat="true" spans="1:16359">
      <c r="A76" s="56" t="s">
        <v>83</v>
      </c>
      <c r="B76" s="55">
        <v>3</v>
      </c>
      <c r="C76" s="55">
        <v>0</v>
      </c>
      <c r="D76" s="55">
        <v>0</v>
      </c>
      <c r="E76" s="55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/>
      <c r="L76" s="65">
        <f t="shared" si="3"/>
        <v>3</v>
      </c>
      <c r="XDS76" s="66"/>
      <c r="XDT76" s="66"/>
      <c r="XDU76" s="66"/>
      <c r="XDV76" s="66"/>
      <c r="XDW76" s="66"/>
      <c r="XDX76" s="66"/>
      <c r="XDY76" s="66"/>
      <c r="XDZ76" s="66"/>
      <c r="XEA76" s="66"/>
      <c r="XEB76" s="66"/>
      <c r="XEC76" s="66"/>
      <c r="XED76" s="66"/>
      <c r="XEE76" s="66"/>
    </row>
    <row r="77" s="42" customFormat="true" spans="1:16359">
      <c r="A77" s="56" t="s">
        <v>84</v>
      </c>
      <c r="B77" s="55">
        <v>3</v>
      </c>
      <c r="C77" s="55">
        <v>0</v>
      </c>
      <c r="D77" s="55">
        <v>0</v>
      </c>
      <c r="E77" s="55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/>
      <c r="L77" s="65">
        <f t="shared" si="3"/>
        <v>3</v>
      </c>
      <c r="XDS77" s="66"/>
      <c r="XDT77" s="66"/>
      <c r="XDU77" s="66"/>
      <c r="XDV77" s="66"/>
      <c r="XDW77" s="66"/>
      <c r="XDX77" s="66"/>
      <c r="XDY77" s="66"/>
      <c r="XDZ77" s="66"/>
      <c r="XEA77" s="66"/>
      <c r="XEB77" s="66"/>
      <c r="XEC77" s="66"/>
      <c r="XED77" s="66"/>
      <c r="XEE77" s="66"/>
    </row>
    <row r="78" s="42" customFormat="true" spans="1:16359">
      <c r="A78" s="56" t="s">
        <v>85</v>
      </c>
      <c r="B78" s="55">
        <v>3</v>
      </c>
      <c r="C78" s="55">
        <v>0</v>
      </c>
      <c r="D78" s="55">
        <v>0</v>
      </c>
      <c r="E78" s="55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/>
      <c r="L78" s="65">
        <f t="shared" si="3"/>
        <v>3</v>
      </c>
      <c r="XDS78" s="66"/>
      <c r="XDT78" s="66"/>
      <c r="XDU78" s="66"/>
      <c r="XDV78" s="66"/>
      <c r="XDW78" s="66"/>
      <c r="XDX78" s="66"/>
      <c r="XDY78" s="66"/>
      <c r="XDZ78" s="66"/>
      <c r="XEA78" s="66"/>
      <c r="XEB78" s="66"/>
      <c r="XEC78" s="66"/>
      <c r="XED78" s="66"/>
      <c r="XEE78" s="66"/>
    </row>
    <row r="79" s="42" customFormat="true" spans="1:16359">
      <c r="A79" s="56" t="s">
        <v>86</v>
      </c>
      <c r="B79" s="55">
        <v>3</v>
      </c>
      <c r="C79" s="55">
        <v>0</v>
      </c>
      <c r="D79" s="55">
        <v>0</v>
      </c>
      <c r="E79" s="55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/>
      <c r="L79" s="65">
        <f t="shared" si="3"/>
        <v>3</v>
      </c>
      <c r="XDS79" s="66"/>
      <c r="XDT79" s="66"/>
      <c r="XDU79" s="66"/>
      <c r="XDV79" s="66"/>
      <c r="XDW79" s="66"/>
      <c r="XDX79" s="66"/>
      <c r="XDY79" s="66"/>
      <c r="XDZ79" s="66"/>
      <c r="XEA79" s="66"/>
      <c r="XEB79" s="66"/>
      <c r="XEC79" s="66"/>
      <c r="XED79" s="66"/>
      <c r="XEE79" s="66"/>
    </row>
    <row r="80" s="42" customFormat="true" spans="1:16359">
      <c r="A80" s="56" t="s">
        <v>87</v>
      </c>
      <c r="B80" s="55">
        <v>3</v>
      </c>
      <c r="C80" s="55">
        <v>0</v>
      </c>
      <c r="D80" s="55">
        <v>0</v>
      </c>
      <c r="E80" s="55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/>
      <c r="L80" s="65">
        <f t="shared" si="3"/>
        <v>3</v>
      </c>
      <c r="XDS80" s="66"/>
      <c r="XDT80" s="66"/>
      <c r="XDU80" s="66"/>
      <c r="XDV80" s="66"/>
      <c r="XDW80" s="66"/>
      <c r="XDX80" s="66"/>
      <c r="XDY80" s="66"/>
      <c r="XDZ80" s="66"/>
      <c r="XEA80" s="66"/>
      <c r="XEB80" s="66"/>
      <c r="XEC80" s="66"/>
      <c r="XED80" s="66"/>
      <c r="XEE80" s="66"/>
    </row>
    <row r="81" s="42" customFormat="true" spans="1:16359">
      <c r="A81" s="56" t="s">
        <v>88</v>
      </c>
      <c r="B81" s="55">
        <v>3</v>
      </c>
      <c r="C81" s="55">
        <v>0</v>
      </c>
      <c r="D81" s="55">
        <v>0</v>
      </c>
      <c r="E81" s="55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/>
      <c r="L81" s="65">
        <f t="shared" si="3"/>
        <v>3</v>
      </c>
      <c r="XDS81" s="66"/>
      <c r="XDT81" s="66"/>
      <c r="XDU81" s="66"/>
      <c r="XDV81" s="66"/>
      <c r="XDW81" s="66"/>
      <c r="XDX81" s="66"/>
      <c r="XDY81" s="66"/>
      <c r="XDZ81" s="66"/>
      <c r="XEA81" s="66"/>
      <c r="XEB81" s="66"/>
      <c r="XEC81" s="66"/>
      <c r="XED81" s="66"/>
      <c r="XEE81" s="66"/>
    </row>
    <row r="82" s="42" customFormat="true" spans="1:16359">
      <c r="A82" s="56" t="s">
        <v>89</v>
      </c>
      <c r="B82" s="55">
        <v>3</v>
      </c>
      <c r="C82" s="55">
        <v>0</v>
      </c>
      <c r="D82" s="55">
        <v>0</v>
      </c>
      <c r="E82" s="55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/>
      <c r="L82" s="65">
        <f t="shared" ref="L82:L100" si="4">SUM(B82:K82)</f>
        <v>3</v>
      </c>
      <c r="XDS82" s="66"/>
      <c r="XDT82" s="66"/>
      <c r="XDU82" s="66"/>
      <c r="XDV82" s="66"/>
      <c r="XDW82" s="66"/>
      <c r="XDX82" s="66"/>
      <c r="XDY82" s="66"/>
      <c r="XDZ82" s="66"/>
      <c r="XEA82" s="66"/>
      <c r="XEB82" s="66"/>
      <c r="XEC82" s="66"/>
      <c r="XED82" s="66"/>
      <c r="XEE82" s="66"/>
    </row>
    <row r="83" s="42" customFormat="true" spans="1:16359">
      <c r="A83" s="56" t="s">
        <v>90</v>
      </c>
      <c r="B83" s="55">
        <v>3</v>
      </c>
      <c r="C83" s="55">
        <v>0</v>
      </c>
      <c r="D83" s="55">
        <v>0</v>
      </c>
      <c r="E83" s="55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/>
      <c r="L83" s="65">
        <f t="shared" si="4"/>
        <v>3</v>
      </c>
      <c r="XDS83" s="66"/>
      <c r="XDT83" s="66"/>
      <c r="XDU83" s="66"/>
      <c r="XDV83" s="66"/>
      <c r="XDW83" s="66"/>
      <c r="XDX83" s="66"/>
      <c r="XDY83" s="66"/>
      <c r="XDZ83" s="66"/>
      <c r="XEA83" s="66"/>
      <c r="XEB83" s="66"/>
      <c r="XEC83" s="66"/>
      <c r="XED83" s="66"/>
      <c r="XEE83" s="66"/>
    </row>
    <row r="84" s="44" customFormat="true" spans="1:16359">
      <c r="A84" s="53" t="s">
        <v>91</v>
      </c>
      <c r="B84" s="67">
        <f>SUM(B85:B105)</f>
        <v>17989.93</v>
      </c>
      <c r="C84" s="67">
        <f t="shared" ref="C84:L84" si="5">SUM(C85:C105)</f>
        <v>2340</v>
      </c>
      <c r="D84" s="67">
        <f t="shared" si="5"/>
        <v>2779.72</v>
      </c>
      <c r="E84" s="67">
        <f t="shared" si="5"/>
        <v>1027.8</v>
      </c>
      <c r="F84" s="67">
        <f t="shared" si="5"/>
        <v>32</v>
      </c>
      <c r="G84" s="67">
        <f t="shared" si="5"/>
        <v>427.18</v>
      </c>
      <c r="H84" s="67">
        <f t="shared" si="5"/>
        <v>1119.72</v>
      </c>
      <c r="I84" s="67">
        <f t="shared" si="5"/>
        <v>8061.45</v>
      </c>
      <c r="J84" s="67">
        <f t="shared" si="5"/>
        <v>292</v>
      </c>
      <c r="K84" s="67">
        <f t="shared" si="5"/>
        <v>181</v>
      </c>
      <c r="L84" s="67">
        <f t="shared" si="5"/>
        <v>34250.8</v>
      </c>
      <c r="XDS84" s="71"/>
      <c r="XDT84" s="71"/>
      <c r="XDU84" s="71"/>
      <c r="XDV84" s="71"/>
      <c r="XDW84" s="71"/>
      <c r="XDX84" s="71"/>
      <c r="XDY84" s="71"/>
      <c r="XDZ84" s="71"/>
      <c r="XEA84" s="71"/>
      <c r="XEB84" s="71"/>
      <c r="XEC84" s="71"/>
      <c r="XED84" s="71"/>
      <c r="XEE84" s="71"/>
    </row>
    <row r="85" s="42" customFormat="true" spans="1:16359">
      <c r="A85" s="68" t="s">
        <v>92</v>
      </c>
      <c r="B85" s="55">
        <v>3716.2</v>
      </c>
      <c r="C85" s="55">
        <v>325</v>
      </c>
      <c r="D85" s="55">
        <v>0</v>
      </c>
      <c r="E85" s="55">
        <v>356.88</v>
      </c>
      <c r="F85" s="58">
        <v>0</v>
      </c>
      <c r="G85" s="58">
        <f>108.13-0.04</f>
        <v>108.09</v>
      </c>
      <c r="H85" s="58">
        <v>148.76</v>
      </c>
      <c r="I85" s="58">
        <v>1123.44</v>
      </c>
      <c r="J85" s="58">
        <v>53.6</v>
      </c>
      <c r="K85" s="58">
        <v>64</v>
      </c>
      <c r="L85" s="65">
        <f t="shared" si="4"/>
        <v>5895.97</v>
      </c>
      <c r="XDS85" s="66"/>
      <c r="XDT85" s="66"/>
      <c r="XDU85" s="66"/>
      <c r="XDV85" s="66"/>
      <c r="XDW85" s="66"/>
      <c r="XDX85" s="66"/>
      <c r="XDY85" s="66"/>
      <c r="XDZ85" s="66"/>
      <c r="XEA85" s="66"/>
      <c r="XEB85" s="66"/>
      <c r="XEC85" s="66"/>
      <c r="XED85" s="66"/>
      <c r="XEE85" s="66"/>
    </row>
    <row r="86" s="42" customFormat="true" spans="1:16359">
      <c r="A86" s="68" t="s">
        <v>93</v>
      </c>
      <c r="B86" s="55">
        <v>650.08</v>
      </c>
      <c r="C86" s="55">
        <v>100</v>
      </c>
      <c r="D86" s="55">
        <v>0</v>
      </c>
      <c r="E86" s="55">
        <v>95.74</v>
      </c>
      <c r="F86" s="58">
        <v>0</v>
      </c>
      <c r="G86" s="58">
        <v>22.81</v>
      </c>
      <c r="H86" s="58">
        <v>27.78</v>
      </c>
      <c r="I86" s="58">
        <v>283.27</v>
      </c>
      <c r="J86" s="58">
        <v>43.9</v>
      </c>
      <c r="K86" s="58">
        <v>13</v>
      </c>
      <c r="L86" s="65">
        <f t="shared" si="4"/>
        <v>1236.58</v>
      </c>
      <c r="XDS86" s="66"/>
      <c r="XDT86" s="66"/>
      <c r="XDU86" s="66"/>
      <c r="XDV86" s="66"/>
      <c r="XDW86" s="66"/>
      <c r="XDX86" s="66"/>
      <c r="XDY86" s="66"/>
      <c r="XDZ86" s="66"/>
      <c r="XEA86" s="66"/>
      <c r="XEB86" s="66"/>
      <c r="XEC86" s="66"/>
      <c r="XED86" s="66"/>
      <c r="XEE86" s="66"/>
    </row>
    <row r="87" s="42" customFormat="true" spans="1:16359">
      <c r="A87" s="68" t="s">
        <v>94</v>
      </c>
      <c r="B87" s="55">
        <f>3+645.54</f>
        <v>648.54</v>
      </c>
      <c r="C87" s="55">
        <v>25</v>
      </c>
      <c r="D87" s="55">
        <v>0</v>
      </c>
      <c r="E87" s="55">
        <v>129.6</v>
      </c>
      <c r="F87" s="58">
        <v>0</v>
      </c>
      <c r="G87" s="58">
        <v>15.87</v>
      </c>
      <c r="H87" s="58">
        <v>47.63</v>
      </c>
      <c r="I87" s="58">
        <v>483.5</v>
      </c>
      <c r="J87" s="58">
        <v>43</v>
      </c>
      <c r="K87" s="58">
        <v>32</v>
      </c>
      <c r="L87" s="65">
        <f t="shared" si="4"/>
        <v>1425.14</v>
      </c>
      <c r="XDS87" s="66"/>
      <c r="XDT87" s="66"/>
      <c r="XDU87" s="66"/>
      <c r="XDV87" s="66"/>
      <c r="XDW87" s="66"/>
      <c r="XDX87" s="66"/>
      <c r="XDY87" s="66"/>
      <c r="XDZ87" s="66"/>
      <c r="XEA87" s="66"/>
      <c r="XEB87" s="66"/>
      <c r="XEC87" s="66"/>
      <c r="XED87" s="66"/>
      <c r="XEE87" s="66"/>
    </row>
    <row r="88" s="42" customFormat="true" spans="1:16359">
      <c r="A88" s="68" t="s">
        <v>95</v>
      </c>
      <c r="B88" s="55">
        <v>708.43</v>
      </c>
      <c r="C88" s="55">
        <v>30</v>
      </c>
      <c r="D88" s="55">
        <v>0</v>
      </c>
      <c r="E88" s="55">
        <v>0</v>
      </c>
      <c r="F88" s="58">
        <v>0</v>
      </c>
      <c r="G88" s="58">
        <v>21.96</v>
      </c>
      <c r="H88" s="58">
        <v>82.1</v>
      </c>
      <c r="I88" s="58">
        <v>470.79</v>
      </c>
      <c r="J88" s="58">
        <v>21.6</v>
      </c>
      <c r="K88" s="58">
        <v>21</v>
      </c>
      <c r="L88" s="65">
        <f t="shared" si="4"/>
        <v>1355.88</v>
      </c>
      <c r="XDS88" s="66"/>
      <c r="XDT88" s="66"/>
      <c r="XDU88" s="66"/>
      <c r="XDV88" s="66"/>
      <c r="XDW88" s="66"/>
      <c r="XDX88" s="66"/>
      <c r="XDY88" s="66"/>
      <c r="XDZ88" s="66"/>
      <c r="XEA88" s="66"/>
      <c r="XEB88" s="66"/>
      <c r="XEC88" s="66"/>
      <c r="XED88" s="66"/>
      <c r="XEE88" s="66"/>
    </row>
    <row r="89" s="42" customFormat="true" spans="1:16359">
      <c r="A89" s="68" t="s">
        <v>96</v>
      </c>
      <c r="B89" s="55">
        <v>332.84</v>
      </c>
      <c r="C89" s="55">
        <v>100</v>
      </c>
      <c r="D89" s="55">
        <v>0</v>
      </c>
      <c r="E89" s="55">
        <v>0</v>
      </c>
      <c r="F89" s="58">
        <v>0</v>
      </c>
      <c r="G89" s="58">
        <v>33.96</v>
      </c>
      <c r="H89" s="58">
        <v>50.72</v>
      </c>
      <c r="I89" s="58">
        <v>265.06</v>
      </c>
      <c r="J89" s="58">
        <v>12.2</v>
      </c>
      <c r="K89" s="58">
        <v>2</v>
      </c>
      <c r="L89" s="65">
        <f t="shared" si="4"/>
        <v>796.78</v>
      </c>
      <c r="XDS89" s="66"/>
      <c r="XDT89" s="66"/>
      <c r="XDU89" s="66"/>
      <c r="XDV89" s="66"/>
      <c r="XDW89" s="66"/>
      <c r="XDX89" s="66"/>
      <c r="XDY89" s="66"/>
      <c r="XDZ89" s="66"/>
      <c r="XEA89" s="66"/>
      <c r="XEB89" s="66"/>
      <c r="XEC89" s="66"/>
      <c r="XED89" s="66"/>
      <c r="XEE89" s="66"/>
    </row>
    <row r="90" s="42" customFormat="true" spans="1:16359">
      <c r="A90" s="68" t="s">
        <v>97</v>
      </c>
      <c r="B90" s="55">
        <v>665.89</v>
      </c>
      <c r="C90" s="55">
        <v>35</v>
      </c>
      <c r="D90" s="55">
        <v>0</v>
      </c>
      <c r="E90" s="55">
        <v>0</v>
      </c>
      <c r="F90" s="58">
        <v>28</v>
      </c>
      <c r="G90" s="58">
        <v>8.52</v>
      </c>
      <c r="H90" s="58">
        <v>13</v>
      </c>
      <c r="I90" s="58">
        <v>294.09</v>
      </c>
      <c r="J90" s="58">
        <v>14.8</v>
      </c>
      <c r="K90" s="58">
        <v>16</v>
      </c>
      <c r="L90" s="65">
        <f t="shared" si="4"/>
        <v>1075.3</v>
      </c>
      <c r="XDS90" s="66"/>
      <c r="XDT90" s="66"/>
      <c r="XDU90" s="66"/>
      <c r="XDV90" s="66"/>
      <c r="XDW90" s="66"/>
      <c r="XDX90" s="66"/>
      <c r="XDY90" s="66"/>
      <c r="XDZ90" s="66"/>
      <c r="XEA90" s="66"/>
      <c r="XEB90" s="66"/>
      <c r="XEC90" s="66"/>
      <c r="XED90" s="66"/>
      <c r="XEE90" s="66"/>
    </row>
    <row r="91" s="42" customFormat="true" spans="1:16359">
      <c r="A91" s="68" t="s">
        <v>98</v>
      </c>
      <c r="B91" s="55">
        <v>263.73</v>
      </c>
      <c r="C91" s="55">
        <v>85</v>
      </c>
      <c r="D91" s="55">
        <v>0</v>
      </c>
      <c r="E91" s="55">
        <v>0</v>
      </c>
      <c r="F91" s="58">
        <v>0</v>
      </c>
      <c r="G91" s="58">
        <v>35.69</v>
      </c>
      <c r="H91" s="58">
        <v>43.86</v>
      </c>
      <c r="I91" s="58">
        <v>322.98</v>
      </c>
      <c r="J91" s="58">
        <v>3.1</v>
      </c>
      <c r="K91" s="58">
        <v>10</v>
      </c>
      <c r="L91" s="65">
        <f t="shared" si="4"/>
        <v>764.36</v>
      </c>
      <c r="XDS91" s="66"/>
      <c r="XDT91" s="66"/>
      <c r="XDU91" s="66"/>
      <c r="XDV91" s="66"/>
      <c r="XDW91" s="66"/>
      <c r="XDX91" s="66"/>
      <c r="XDY91" s="66"/>
      <c r="XDZ91" s="66"/>
      <c r="XEA91" s="66"/>
      <c r="XEB91" s="66"/>
      <c r="XEC91" s="66"/>
      <c r="XED91" s="66"/>
      <c r="XEE91" s="66"/>
    </row>
    <row r="92" s="42" customFormat="true" spans="1:16359">
      <c r="A92" s="68" t="s">
        <v>99</v>
      </c>
      <c r="B92" s="55">
        <v>469.51</v>
      </c>
      <c r="C92" s="55">
        <v>30</v>
      </c>
      <c r="D92" s="55">
        <v>0</v>
      </c>
      <c r="E92" s="55">
        <v>0</v>
      </c>
      <c r="F92" s="58">
        <v>2</v>
      </c>
      <c r="G92" s="58">
        <v>11.94</v>
      </c>
      <c r="H92" s="58">
        <v>101.78</v>
      </c>
      <c r="I92" s="58">
        <v>296.37</v>
      </c>
      <c r="J92" s="58">
        <v>51.4</v>
      </c>
      <c r="K92" s="58">
        <v>7</v>
      </c>
      <c r="L92" s="65">
        <f t="shared" si="4"/>
        <v>970</v>
      </c>
      <c r="XDS92" s="66"/>
      <c r="XDT92" s="66"/>
      <c r="XDU92" s="66"/>
      <c r="XDV92" s="66"/>
      <c r="XDW92" s="66"/>
      <c r="XDX92" s="66"/>
      <c r="XDY92" s="66"/>
      <c r="XDZ92" s="66"/>
      <c r="XEA92" s="66"/>
      <c r="XEB92" s="66"/>
      <c r="XEC92" s="66"/>
      <c r="XED92" s="66"/>
      <c r="XEE92" s="66"/>
    </row>
    <row r="93" s="42" customFormat="true" spans="1:16359">
      <c r="A93" s="68" t="s">
        <v>100</v>
      </c>
      <c r="B93" s="55">
        <v>730.17</v>
      </c>
      <c r="C93" s="55">
        <v>35</v>
      </c>
      <c r="D93" s="55">
        <v>0</v>
      </c>
      <c r="E93" s="55">
        <v>0</v>
      </c>
      <c r="F93" s="58">
        <v>0</v>
      </c>
      <c r="G93" s="58">
        <v>6.85</v>
      </c>
      <c r="H93" s="58">
        <v>44.18</v>
      </c>
      <c r="I93" s="58">
        <v>300.36</v>
      </c>
      <c r="J93" s="58">
        <v>1.6</v>
      </c>
      <c r="K93" s="58">
        <v>17</v>
      </c>
      <c r="L93" s="65">
        <f t="shared" si="4"/>
        <v>1135.16</v>
      </c>
      <c r="XDS93" s="66"/>
      <c r="XDT93" s="66"/>
      <c r="XDU93" s="66"/>
      <c r="XDV93" s="66"/>
      <c r="XDW93" s="66"/>
      <c r="XDX93" s="66"/>
      <c r="XDY93" s="66"/>
      <c r="XDZ93" s="66"/>
      <c r="XEA93" s="66"/>
      <c r="XEB93" s="66"/>
      <c r="XEC93" s="66"/>
      <c r="XED93" s="66"/>
      <c r="XEE93" s="66"/>
    </row>
    <row r="94" s="42" customFormat="true" spans="1:16359">
      <c r="A94" s="68" t="s">
        <v>101</v>
      </c>
      <c r="B94" s="55">
        <v>444.5</v>
      </c>
      <c r="C94" s="55">
        <v>135</v>
      </c>
      <c r="D94" s="55">
        <v>0</v>
      </c>
      <c r="E94" s="55">
        <v>8.6</v>
      </c>
      <c r="F94" s="58">
        <v>0</v>
      </c>
      <c r="G94" s="58">
        <v>13.37</v>
      </c>
      <c r="H94" s="58">
        <v>43.31</v>
      </c>
      <c r="I94" s="58">
        <v>300.48</v>
      </c>
      <c r="J94" s="58">
        <v>16.1</v>
      </c>
      <c r="K94" s="58">
        <v>-10</v>
      </c>
      <c r="L94" s="65">
        <f t="shared" si="4"/>
        <v>951.36</v>
      </c>
      <c r="XDS94" s="66"/>
      <c r="XDT94" s="66"/>
      <c r="XDU94" s="66"/>
      <c r="XDV94" s="66"/>
      <c r="XDW94" s="66"/>
      <c r="XDX94" s="66"/>
      <c r="XDY94" s="66"/>
      <c r="XDZ94" s="66"/>
      <c r="XEA94" s="66"/>
      <c r="XEB94" s="66"/>
      <c r="XEC94" s="66"/>
      <c r="XED94" s="66"/>
      <c r="XEE94" s="66"/>
    </row>
    <row r="95" s="42" customFormat="true" spans="1:16359">
      <c r="A95" s="68" t="s">
        <v>102</v>
      </c>
      <c r="B95" s="55">
        <v>569.33</v>
      </c>
      <c r="C95" s="55">
        <v>35</v>
      </c>
      <c r="D95" s="55">
        <v>0</v>
      </c>
      <c r="E95" s="55">
        <v>0</v>
      </c>
      <c r="F95" s="58">
        <v>0</v>
      </c>
      <c r="G95" s="58">
        <v>46.28</v>
      </c>
      <c r="H95" s="58">
        <v>58.54</v>
      </c>
      <c r="I95" s="58">
        <v>295.69</v>
      </c>
      <c r="J95" s="58">
        <v>8.1</v>
      </c>
      <c r="K95" s="58">
        <v>5</v>
      </c>
      <c r="L95" s="65">
        <f t="shared" si="4"/>
        <v>1017.94</v>
      </c>
      <c r="XDS95" s="66"/>
      <c r="XDT95" s="66"/>
      <c r="XDU95" s="66"/>
      <c r="XDV95" s="66"/>
      <c r="XDW95" s="66"/>
      <c r="XDX95" s="66"/>
      <c r="XDY95" s="66"/>
      <c r="XDZ95" s="66"/>
      <c r="XEA95" s="66"/>
      <c r="XEB95" s="66"/>
      <c r="XEC95" s="66"/>
      <c r="XED95" s="66"/>
      <c r="XEE95" s="66"/>
    </row>
    <row r="96" s="42" customFormat="true" spans="1:16359">
      <c r="A96" s="68" t="s">
        <v>103</v>
      </c>
      <c r="B96" s="55">
        <v>754.41</v>
      </c>
      <c r="C96" s="55">
        <v>90</v>
      </c>
      <c r="D96" s="55">
        <v>0</v>
      </c>
      <c r="E96" s="55">
        <v>0.39</v>
      </c>
      <c r="F96" s="58">
        <v>0</v>
      </c>
      <c r="G96" s="58">
        <v>20.28</v>
      </c>
      <c r="H96" s="58">
        <v>70.05</v>
      </c>
      <c r="I96" s="58">
        <v>382.07</v>
      </c>
      <c r="J96" s="58">
        <v>52.9</v>
      </c>
      <c r="K96" s="58">
        <v>-9</v>
      </c>
      <c r="L96" s="65">
        <f t="shared" si="4"/>
        <v>1361.1</v>
      </c>
      <c r="XDS96" s="66"/>
      <c r="XDT96" s="66"/>
      <c r="XDU96" s="66"/>
      <c r="XDV96" s="66"/>
      <c r="XDW96" s="66"/>
      <c r="XDX96" s="66"/>
      <c r="XDY96" s="66"/>
      <c r="XDZ96" s="66"/>
      <c r="XEA96" s="66"/>
      <c r="XEB96" s="66"/>
      <c r="XEC96" s="66"/>
      <c r="XED96" s="66"/>
      <c r="XEE96" s="66"/>
    </row>
    <row r="97" s="42" customFormat="true" spans="1:16359">
      <c r="A97" s="68" t="s">
        <v>104</v>
      </c>
      <c r="B97" s="55">
        <v>325.8</v>
      </c>
      <c r="C97" s="55">
        <v>85</v>
      </c>
      <c r="D97" s="55">
        <v>0</v>
      </c>
      <c r="E97" s="55">
        <v>0</v>
      </c>
      <c r="F97" s="58">
        <v>2</v>
      </c>
      <c r="G97" s="58">
        <v>6.48</v>
      </c>
      <c r="H97" s="58">
        <v>47.2</v>
      </c>
      <c r="I97" s="58">
        <v>311.06</v>
      </c>
      <c r="J97" s="58">
        <v>-3.3</v>
      </c>
      <c r="K97" s="58">
        <v>6</v>
      </c>
      <c r="L97" s="65">
        <f t="shared" si="4"/>
        <v>780.24</v>
      </c>
      <c r="XDS97" s="66"/>
      <c r="XDT97" s="66"/>
      <c r="XDU97" s="66"/>
      <c r="XDV97" s="66"/>
      <c r="XDW97" s="66"/>
      <c r="XDX97" s="66"/>
      <c r="XDY97" s="66"/>
      <c r="XDZ97" s="66"/>
      <c r="XEA97" s="66"/>
      <c r="XEB97" s="66"/>
      <c r="XEC97" s="66"/>
      <c r="XED97" s="66"/>
      <c r="XEE97" s="66"/>
    </row>
    <row r="98" s="42" customFormat="true" spans="1:16359">
      <c r="A98" s="68" t="s">
        <v>105</v>
      </c>
      <c r="B98" s="55">
        <v>501.21</v>
      </c>
      <c r="C98" s="55">
        <v>35</v>
      </c>
      <c r="D98" s="55">
        <v>0</v>
      </c>
      <c r="E98" s="55">
        <v>0</v>
      </c>
      <c r="F98" s="58">
        <v>0</v>
      </c>
      <c r="G98" s="58">
        <v>10.38</v>
      </c>
      <c r="H98" s="58">
        <v>44.44</v>
      </c>
      <c r="I98" s="58">
        <v>324.36</v>
      </c>
      <c r="J98" s="58">
        <v>-1.9</v>
      </c>
      <c r="K98" s="58">
        <v>14</v>
      </c>
      <c r="L98" s="65">
        <f t="shared" si="4"/>
        <v>927.49</v>
      </c>
      <c r="XDS98" s="66"/>
      <c r="XDT98" s="66"/>
      <c r="XDU98" s="66"/>
      <c r="XDV98" s="66"/>
      <c r="XDW98" s="66"/>
      <c r="XDX98" s="66"/>
      <c r="XDY98" s="66"/>
      <c r="XDZ98" s="66"/>
      <c r="XEA98" s="66"/>
      <c r="XEB98" s="66"/>
      <c r="XEC98" s="66"/>
      <c r="XED98" s="66"/>
      <c r="XEE98" s="66"/>
    </row>
    <row r="99" s="42" customFormat="true" spans="1:16359">
      <c r="A99" s="68" t="s">
        <v>106</v>
      </c>
      <c r="B99" s="55">
        <v>352.49</v>
      </c>
      <c r="C99" s="55">
        <v>60</v>
      </c>
      <c r="D99" s="55">
        <v>0</v>
      </c>
      <c r="E99" s="55">
        <v>0</v>
      </c>
      <c r="F99" s="58">
        <v>0</v>
      </c>
      <c r="G99" s="58">
        <v>9.67</v>
      </c>
      <c r="H99" s="58">
        <v>38.42</v>
      </c>
      <c r="I99" s="58">
        <v>282.14</v>
      </c>
      <c r="J99" s="58">
        <v>-9.3</v>
      </c>
      <c r="K99" s="58">
        <v>7</v>
      </c>
      <c r="L99" s="65">
        <f t="shared" si="4"/>
        <v>740.42</v>
      </c>
      <c r="XDS99" s="66"/>
      <c r="XDT99" s="66"/>
      <c r="XDU99" s="66"/>
      <c r="XDV99" s="66"/>
      <c r="XDW99" s="66"/>
      <c r="XDX99" s="66"/>
      <c r="XDY99" s="66"/>
      <c r="XDZ99" s="66"/>
      <c r="XEA99" s="66"/>
      <c r="XEB99" s="66"/>
      <c r="XEC99" s="66"/>
      <c r="XED99" s="66"/>
      <c r="XEE99" s="66"/>
    </row>
    <row r="100" s="42" customFormat="true" spans="1:16359">
      <c r="A100" s="68" t="s">
        <v>107</v>
      </c>
      <c r="B100" s="55">
        <v>257.03</v>
      </c>
      <c r="C100" s="55">
        <v>35</v>
      </c>
      <c r="D100" s="55">
        <v>5.1</v>
      </c>
      <c r="E100" s="55">
        <v>18.83</v>
      </c>
      <c r="F100" s="58">
        <v>0</v>
      </c>
      <c r="G100" s="58">
        <v>7.09</v>
      </c>
      <c r="H100" s="58">
        <v>45.89</v>
      </c>
      <c r="I100" s="58">
        <v>277.52</v>
      </c>
      <c r="J100" s="58">
        <v>-5.3</v>
      </c>
      <c r="K100" s="58">
        <v>-5</v>
      </c>
      <c r="L100" s="65">
        <f t="shared" si="4"/>
        <v>636.16</v>
      </c>
      <c r="XDS100" s="66"/>
      <c r="XDT100" s="66"/>
      <c r="XDU100" s="66"/>
      <c r="XDV100" s="66"/>
      <c r="XDW100" s="66"/>
      <c r="XDX100" s="66"/>
      <c r="XDY100" s="66"/>
      <c r="XDZ100" s="66"/>
      <c r="XEA100" s="66"/>
      <c r="XEB100" s="66"/>
      <c r="XEC100" s="66"/>
      <c r="XED100" s="66"/>
      <c r="XEE100" s="66"/>
    </row>
    <row r="101" s="42" customFormat="true" spans="1:16359">
      <c r="A101" s="68" t="s">
        <v>108</v>
      </c>
      <c r="B101" s="55">
        <v>489.83</v>
      </c>
      <c r="C101" s="55">
        <v>80</v>
      </c>
      <c r="D101" s="55">
        <v>0</v>
      </c>
      <c r="E101" s="55">
        <v>164.71</v>
      </c>
      <c r="F101" s="58">
        <v>0</v>
      </c>
      <c r="G101" s="58">
        <v>11.72</v>
      </c>
      <c r="H101" s="58">
        <v>33.97</v>
      </c>
      <c r="I101" s="58">
        <v>300</v>
      </c>
      <c r="J101" s="58">
        <v>13.6</v>
      </c>
      <c r="K101" s="58">
        <v>-2</v>
      </c>
      <c r="L101" s="65">
        <f t="shared" ref="L101:L132" si="6">SUM(B101:K101)</f>
        <v>1091.83</v>
      </c>
      <c r="XDS101" s="66"/>
      <c r="XDT101" s="66"/>
      <c r="XDU101" s="66"/>
      <c r="XDV101" s="66"/>
      <c r="XDW101" s="66"/>
      <c r="XDX101" s="66"/>
      <c r="XDY101" s="66"/>
      <c r="XDZ101" s="66"/>
      <c r="XEA101" s="66"/>
      <c r="XEB101" s="66"/>
      <c r="XEC101" s="66"/>
      <c r="XED101" s="66"/>
      <c r="XEE101" s="66"/>
    </row>
    <row r="102" s="42" customFormat="true" spans="1:16359">
      <c r="A102" s="68" t="s">
        <v>109</v>
      </c>
      <c r="B102" s="55">
        <v>293.86</v>
      </c>
      <c r="C102" s="55">
        <v>50</v>
      </c>
      <c r="D102" s="55">
        <v>0</v>
      </c>
      <c r="E102" s="55">
        <v>0.39</v>
      </c>
      <c r="F102" s="58">
        <v>0</v>
      </c>
      <c r="G102" s="58">
        <v>10.32</v>
      </c>
      <c r="H102" s="58">
        <v>30.6</v>
      </c>
      <c r="I102" s="58">
        <v>311.24</v>
      </c>
      <c r="J102" s="58">
        <v>37.7</v>
      </c>
      <c r="K102" s="58">
        <v>10</v>
      </c>
      <c r="L102" s="65">
        <f t="shared" si="6"/>
        <v>744.11</v>
      </c>
      <c r="XDS102" s="66"/>
      <c r="XDT102" s="66"/>
      <c r="XDU102" s="66"/>
      <c r="XDV102" s="66"/>
      <c r="XDW102" s="66"/>
      <c r="XDX102" s="66"/>
      <c r="XDY102" s="66"/>
      <c r="XDZ102" s="66"/>
      <c r="XEA102" s="66"/>
      <c r="XEB102" s="66"/>
      <c r="XEC102" s="66"/>
      <c r="XED102" s="66"/>
      <c r="XEE102" s="66"/>
    </row>
    <row r="103" s="42" customFormat="true" spans="1:16359">
      <c r="A103" s="68" t="s">
        <v>110</v>
      </c>
      <c r="B103" s="55">
        <v>518.24</v>
      </c>
      <c r="C103" s="55">
        <v>525</v>
      </c>
      <c r="D103" s="55">
        <v>558.75</v>
      </c>
      <c r="E103" s="55">
        <v>0</v>
      </c>
      <c r="F103" s="58">
        <v>0</v>
      </c>
      <c r="G103" s="58">
        <v>3.62</v>
      </c>
      <c r="H103" s="58">
        <v>61.03</v>
      </c>
      <c r="I103" s="58">
        <v>381.95</v>
      </c>
      <c r="J103" s="58">
        <v>-22.4</v>
      </c>
      <c r="K103" s="58">
        <v>-3</v>
      </c>
      <c r="L103" s="65">
        <f t="shared" si="6"/>
        <v>2023.19</v>
      </c>
      <c r="XDS103" s="66"/>
      <c r="XDT103" s="66"/>
      <c r="XDU103" s="66"/>
      <c r="XDV103" s="66"/>
      <c r="XDW103" s="66"/>
      <c r="XDX103" s="66"/>
      <c r="XDY103" s="66"/>
      <c r="XDZ103" s="66"/>
      <c r="XEA103" s="66"/>
      <c r="XEB103" s="66"/>
      <c r="XEC103" s="66"/>
      <c r="XED103" s="66"/>
      <c r="XEE103" s="66"/>
    </row>
    <row r="104" s="42" customFormat="true" spans="1:16359">
      <c r="A104" s="68" t="s">
        <v>111</v>
      </c>
      <c r="B104" s="55">
        <v>520.71</v>
      </c>
      <c r="C104" s="55">
        <v>10</v>
      </c>
      <c r="D104" s="55">
        <v>2124.29</v>
      </c>
      <c r="E104" s="55">
        <v>0</v>
      </c>
      <c r="F104" s="58">
        <v>0</v>
      </c>
      <c r="G104" s="58">
        <v>5.22</v>
      </c>
      <c r="H104" s="58">
        <v>43.43</v>
      </c>
      <c r="I104" s="58">
        <v>496.64</v>
      </c>
      <c r="J104" s="58">
        <v>-29.2</v>
      </c>
      <c r="K104" s="58">
        <v>-18</v>
      </c>
      <c r="L104" s="65">
        <f t="shared" si="6"/>
        <v>3153.09</v>
      </c>
      <c r="XDS104" s="66"/>
      <c r="XDT104" s="66"/>
      <c r="XDU104" s="66"/>
      <c r="XDV104" s="66"/>
      <c r="XDW104" s="66"/>
      <c r="XDX104" s="66"/>
      <c r="XDY104" s="66"/>
      <c r="XDZ104" s="66"/>
      <c r="XEA104" s="66"/>
      <c r="XEB104" s="66"/>
      <c r="XEC104" s="66"/>
      <c r="XED104" s="66"/>
      <c r="XEE104" s="66"/>
    </row>
    <row r="105" s="42" customFormat="true" spans="1:16359">
      <c r="A105" s="68" t="s">
        <v>112</v>
      </c>
      <c r="B105" s="55">
        <f>4677.13+100</f>
        <v>4777.13</v>
      </c>
      <c r="C105" s="55">
        <v>435</v>
      </c>
      <c r="D105" s="55">
        <v>91.58</v>
      </c>
      <c r="E105" s="55">
        <v>252.66</v>
      </c>
      <c r="F105" s="58">
        <v>0</v>
      </c>
      <c r="G105" s="58">
        <v>17.06</v>
      </c>
      <c r="H105" s="58">
        <v>43.03</v>
      </c>
      <c r="I105" s="58">
        <v>558.44</v>
      </c>
      <c r="J105" s="58">
        <v>-10.2</v>
      </c>
      <c r="K105" s="58">
        <v>4</v>
      </c>
      <c r="L105" s="65">
        <f t="shared" si="6"/>
        <v>6168.7</v>
      </c>
      <c r="XDS105" s="66"/>
      <c r="XDT105" s="66"/>
      <c r="XDU105" s="66"/>
      <c r="XDV105" s="66"/>
      <c r="XDW105" s="66"/>
      <c r="XDX105" s="66"/>
      <c r="XDY105" s="66"/>
      <c r="XDZ105" s="66"/>
      <c r="XEA105" s="66"/>
      <c r="XEB105" s="66"/>
      <c r="XEC105" s="66"/>
      <c r="XED105" s="66"/>
      <c r="XEE105" s="66"/>
    </row>
    <row r="106" s="44" customFormat="true" spans="1:16359">
      <c r="A106" s="69" t="s">
        <v>113</v>
      </c>
      <c r="B106" s="67">
        <f>SUM(B107:B178)</f>
        <v>4992.09</v>
      </c>
      <c r="C106" s="67">
        <f t="shared" ref="C106:L106" si="7">SUM(C107:C178)</f>
        <v>1105</v>
      </c>
      <c r="D106" s="67">
        <f t="shared" si="7"/>
        <v>64.82</v>
      </c>
      <c r="E106" s="67">
        <f t="shared" si="7"/>
        <v>579.52</v>
      </c>
      <c r="F106" s="67">
        <f t="shared" si="7"/>
        <v>14</v>
      </c>
      <c r="G106" s="67">
        <f t="shared" si="7"/>
        <v>412.82</v>
      </c>
      <c r="H106" s="67">
        <f t="shared" si="7"/>
        <v>946</v>
      </c>
      <c r="I106" s="67">
        <f t="shared" si="7"/>
        <v>1271.66</v>
      </c>
      <c r="J106" s="67">
        <f t="shared" si="7"/>
        <v>0</v>
      </c>
      <c r="K106" s="67">
        <f t="shared" si="7"/>
        <v>0</v>
      </c>
      <c r="L106" s="67">
        <f t="shared" si="7"/>
        <v>9385.91</v>
      </c>
      <c r="XDS106" s="71"/>
      <c r="XDT106" s="71"/>
      <c r="XDU106" s="71"/>
      <c r="XDV106" s="71"/>
      <c r="XDW106" s="71"/>
      <c r="XDX106" s="71"/>
      <c r="XDY106" s="71"/>
      <c r="XDZ106" s="71"/>
      <c r="XEA106" s="71"/>
      <c r="XEB106" s="71"/>
      <c r="XEC106" s="71"/>
      <c r="XED106" s="71"/>
      <c r="XEE106" s="71"/>
    </row>
    <row r="107" s="42" customFormat="true" spans="1:16359">
      <c r="A107" s="70" t="s">
        <v>114</v>
      </c>
      <c r="B107" s="55">
        <v>57.14</v>
      </c>
      <c r="C107" s="55">
        <v>0</v>
      </c>
      <c r="D107" s="55">
        <v>0</v>
      </c>
      <c r="E107" s="55">
        <v>47.32</v>
      </c>
      <c r="F107" s="58">
        <v>0</v>
      </c>
      <c r="G107" s="58">
        <v>3.6</v>
      </c>
      <c r="H107" s="58">
        <v>24.93</v>
      </c>
      <c r="I107" s="58">
        <v>51.34</v>
      </c>
      <c r="J107" s="58">
        <v>0</v>
      </c>
      <c r="K107" s="58"/>
      <c r="L107" s="65">
        <f t="shared" si="6"/>
        <v>184.33</v>
      </c>
      <c r="XDS107" s="66"/>
      <c r="XDT107" s="66"/>
      <c r="XDU107" s="66"/>
      <c r="XDV107" s="66"/>
      <c r="XDW107" s="66"/>
      <c r="XDX107" s="66"/>
      <c r="XDY107" s="66"/>
      <c r="XDZ107" s="66"/>
      <c r="XEA107" s="66"/>
      <c r="XEB107" s="66"/>
      <c r="XEC107" s="66"/>
      <c r="XED107" s="66"/>
      <c r="XEE107" s="66"/>
    </row>
    <row r="108" s="42" customFormat="true" spans="1:16359">
      <c r="A108" s="70" t="s">
        <v>115</v>
      </c>
      <c r="B108" s="55">
        <v>61.99</v>
      </c>
      <c r="C108" s="55">
        <v>25</v>
      </c>
      <c r="D108" s="55">
        <v>0</v>
      </c>
      <c r="E108" s="55">
        <v>43.39</v>
      </c>
      <c r="F108" s="58">
        <v>0</v>
      </c>
      <c r="G108" s="58">
        <v>4.21</v>
      </c>
      <c r="H108" s="58">
        <v>11.05</v>
      </c>
      <c r="I108" s="58">
        <v>66.58</v>
      </c>
      <c r="J108" s="58">
        <v>0</v>
      </c>
      <c r="K108" s="58"/>
      <c r="L108" s="65">
        <f t="shared" si="6"/>
        <v>212.22</v>
      </c>
      <c r="XDS108" s="66"/>
      <c r="XDT108" s="66"/>
      <c r="XDU108" s="66"/>
      <c r="XDV108" s="66"/>
      <c r="XDW108" s="66"/>
      <c r="XDX108" s="66"/>
      <c r="XDY108" s="66"/>
      <c r="XDZ108" s="66"/>
      <c r="XEA108" s="66"/>
      <c r="XEB108" s="66"/>
      <c r="XEC108" s="66"/>
      <c r="XED108" s="66"/>
      <c r="XEE108" s="66"/>
    </row>
    <row r="109" s="42" customFormat="true" spans="1:16359">
      <c r="A109" s="70" t="s">
        <v>116</v>
      </c>
      <c r="B109" s="55">
        <v>76.54</v>
      </c>
      <c r="C109" s="55">
        <v>0</v>
      </c>
      <c r="D109" s="55">
        <v>0</v>
      </c>
      <c r="E109" s="55">
        <v>61.55</v>
      </c>
      <c r="F109" s="58">
        <v>0</v>
      </c>
      <c r="G109" s="58">
        <v>4.45</v>
      </c>
      <c r="H109" s="58">
        <v>12.6</v>
      </c>
      <c r="I109" s="58">
        <v>52.03</v>
      </c>
      <c r="J109" s="58">
        <v>0</v>
      </c>
      <c r="K109" s="58"/>
      <c r="L109" s="65">
        <f t="shared" si="6"/>
        <v>207.17</v>
      </c>
      <c r="XDS109" s="66"/>
      <c r="XDT109" s="66"/>
      <c r="XDU109" s="66"/>
      <c r="XDV109" s="66"/>
      <c r="XDW109" s="66"/>
      <c r="XDX109" s="66"/>
      <c r="XDY109" s="66"/>
      <c r="XDZ109" s="66"/>
      <c r="XEA109" s="66"/>
      <c r="XEB109" s="66"/>
      <c r="XEC109" s="66"/>
      <c r="XED109" s="66"/>
      <c r="XEE109" s="66"/>
    </row>
    <row r="110" s="42" customFormat="true" spans="1:16359">
      <c r="A110" s="70" t="s">
        <v>117</v>
      </c>
      <c r="B110" s="55">
        <v>186.79</v>
      </c>
      <c r="C110" s="55">
        <v>30</v>
      </c>
      <c r="D110" s="55">
        <v>0</v>
      </c>
      <c r="E110" s="55">
        <v>99.36</v>
      </c>
      <c r="F110" s="58">
        <v>2</v>
      </c>
      <c r="G110" s="58">
        <v>11.21</v>
      </c>
      <c r="H110" s="58">
        <v>8.76</v>
      </c>
      <c r="I110" s="58">
        <v>16.75</v>
      </c>
      <c r="J110" s="58">
        <v>0</v>
      </c>
      <c r="K110" s="58"/>
      <c r="L110" s="65">
        <f t="shared" si="6"/>
        <v>354.87</v>
      </c>
      <c r="XDS110" s="66"/>
      <c r="XDT110" s="66"/>
      <c r="XDU110" s="66"/>
      <c r="XDV110" s="66"/>
      <c r="XDW110" s="66"/>
      <c r="XDX110" s="66"/>
      <c r="XDY110" s="66"/>
      <c r="XDZ110" s="66"/>
      <c r="XEA110" s="66"/>
      <c r="XEB110" s="66"/>
      <c r="XEC110" s="66"/>
      <c r="XED110" s="66"/>
      <c r="XEE110" s="66"/>
    </row>
    <row r="111" s="42" customFormat="true" spans="1:16359">
      <c r="A111" s="70" t="s">
        <v>118</v>
      </c>
      <c r="B111" s="55">
        <v>88.6</v>
      </c>
      <c r="C111" s="55">
        <v>25</v>
      </c>
      <c r="D111" s="55">
        <v>0</v>
      </c>
      <c r="E111" s="55">
        <v>0.39</v>
      </c>
      <c r="F111" s="58">
        <v>2</v>
      </c>
      <c r="G111" s="58">
        <v>6.42</v>
      </c>
      <c r="H111" s="58">
        <v>20.92</v>
      </c>
      <c r="I111" s="58">
        <v>33.59</v>
      </c>
      <c r="J111" s="58">
        <v>0</v>
      </c>
      <c r="K111" s="58"/>
      <c r="L111" s="65">
        <f t="shared" si="6"/>
        <v>176.92</v>
      </c>
      <c r="XDS111" s="66"/>
      <c r="XDT111" s="66"/>
      <c r="XDU111" s="66"/>
      <c r="XDV111" s="66"/>
      <c r="XDW111" s="66"/>
      <c r="XDX111" s="66"/>
      <c r="XDY111" s="66"/>
      <c r="XDZ111" s="66"/>
      <c r="XEA111" s="66"/>
      <c r="XEB111" s="66"/>
      <c r="XEC111" s="66"/>
      <c r="XED111" s="66"/>
      <c r="XEE111" s="66"/>
    </row>
    <row r="112" s="42" customFormat="true" spans="1:16359">
      <c r="A112" s="70" t="s">
        <v>119</v>
      </c>
      <c r="B112" s="55">
        <v>128.81</v>
      </c>
      <c r="C112" s="55">
        <v>0</v>
      </c>
      <c r="D112" s="55">
        <v>0</v>
      </c>
      <c r="E112" s="55">
        <v>0</v>
      </c>
      <c r="F112" s="58">
        <v>0</v>
      </c>
      <c r="G112" s="58">
        <v>10.52</v>
      </c>
      <c r="H112" s="58">
        <v>13.53</v>
      </c>
      <c r="I112" s="58">
        <v>30.21</v>
      </c>
      <c r="J112" s="58">
        <v>0</v>
      </c>
      <c r="K112" s="58"/>
      <c r="L112" s="65">
        <f t="shared" si="6"/>
        <v>183.07</v>
      </c>
      <c r="XDS112" s="66"/>
      <c r="XDT112" s="66"/>
      <c r="XDU112" s="66"/>
      <c r="XDV112" s="66"/>
      <c r="XDW112" s="66"/>
      <c r="XDX112" s="66"/>
      <c r="XDY112" s="66"/>
      <c r="XDZ112" s="66"/>
      <c r="XEA112" s="66"/>
      <c r="XEB112" s="66"/>
      <c r="XEC112" s="66"/>
      <c r="XED112" s="66"/>
      <c r="XEE112" s="66"/>
    </row>
    <row r="113" s="42" customFormat="true" spans="1:16359">
      <c r="A113" s="70" t="s">
        <v>120</v>
      </c>
      <c r="B113" s="55">
        <v>53.23</v>
      </c>
      <c r="C113" s="55">
        <v>0</v>
      </c>
      <c r="D113" s="55">
        <v>0</v>
      </c>
      <c r="E113" s="55">
        <v>0</v>
      </c>
      <c r="F113" s="58">
        <v>0</v>
      </c>
      <c r="G113" s="58">
        <v>5.29</v>
      </c>
      <c r="H113" s="58">
        <v>59.52</v>
      </c>
      <c r="I113" s="58">
        <v>10.35</v>
      </c>
      <c r="J113" s="58">
        <v>0</v>
      </c>
      <c r="K113" s="58"/>
      <c r="L113" s="65">
        <f t="shared" si="6"/>
        <v>128.39</v>
      </c>
      <c r="XDS113" s="66"/>
      <c r="XDT113" s="66"/>
      <c r="XDU113" s="66"/>
      <c r="XDV113" s="66"/>
      <c r="XDW113" s="66"/>
      <c r="XDX113" s="66"/>
      <c r="XDY113" s="66"/>
      <c r="XDZ113" s="66"/>
      <c r="XEA113" s="66"/>
      <c r="XEB113" s="66"/>
      <c r="XEC113" s="66"/>
      <c r="XED113" s="66"/>
      <c r="XEE113" s="66"/>
    </row>
    <row r="114" s="42" customFormat="true" spans="1:16359">
      <c r="A114" s="70" t="s">
        <v>121</v>
      </c>
      <c r="B114" s="55">
        <v>93.72</v>
      </c>
      <c r="C114" s="55">
        <v>0</v>
      </c>
      <c r="D114" s="55">
        <v>0</v>
      </c>
      <c r="E114" s="55">
        <v>0</v>
      </c>
      <c r="F114" s="58">
        <v>0</v>
      </c>
      <c r="G114" s="58">
        <v>4.46</v>
      </c>
      <c r="H114" s="58">
        <v>13.25</v>
      </c>
      <c r="I114" s="58">
        <v>10.87</v>
      </c>
      <c r="J114" s="58">
        <v>0</v>
      </c>
      <c r="K114" s="58"/>
      <c r="L114" s="65">
        <f t="shared" si="6"/>
        <v>122.3</v>
      </c>
      <c r="XDS114" s="66"/>
      <c r="XDT114" s="66"/>
      <c r="XDU114" s="66"/>
      <c r="XDV114" s="66"/>
      <c r="XDW114" s="66"/>
      <c r="XDX114" s="66"/>
      <c r="XDY114" s="66"/>
      <c r="XDZ114" s="66"/>
      <c r="XEA114" s="66"/>
      <c r="XEB114" s="66"/>
      <c r="XEC114" s="66"/>
      <c r="XED114" s="66"/>
      <c r="XEE114" s="66"/>
    </row>
    <row r="115" s="42" customFormat="true" spans="1:16359">
      <c r="A115" s="70" t="s">
        <v>122</v>
      </c>
      <c r="B115" s="55">
        <v>33.27</v>
      </c>
      <c r="C115" s="55">
        <v>25</v>
      </c>
      <c r="D115" s="55">
        <v>0</v>
      </c>
      <c r="E115" s="55">
        <v>0</v>
      </c>
      <c r="F115" s="58">
        <v>0</v>
      </c>
      <c r="G115" s="58">
        <v>1.63</v>
      </c>
      <c r="H115" s="58">
        <v>0.91</v>
      </c>
      <c r="I115" s="58">
        <v>10.4</v>
      </c>
      <c r="J115" s="58">
        <v>0</v>
      </c>
      <c r="K115" s="58"/>
      <c r="L115" s="65">
        <f t="shared" si="6"/>
        <v>71.21</v>
      </c>
      <c r="XDS115" s="66"/>
      <c r="XDT115" s="66"/>
      <c r="XDU115" s="66"/>
      <c r="XDV115" s="66"/>
      <c r="XDW115" s="66"/>
      <c r="XDX115" s="66"/>
      <c r="XDY115" s="66"/>
      <c r="XDZ115" s="66"/>
      <c r="XEA115" s="66"/>
      <c r="XEB115" s="66"/>
      <c r="XEC115" s="66"/>
      <c r="XED115" s="66"/>
      <c r="XEE115" s="66"/>
    </row>
    <row r="116" s="42" customFormat="true" spans="1:16359">
      <c r="A116" s="70" t="s">
        <v>123</v>
      </c>
      <c r="B116" s="55">
        <v>88.03</v>
      </c>
      <c r="C116" s="55">
        <v>0</v>
      </c>
      <c r="D116" s="55">
        <v>0</v>
      </c>
      <c r="E116" s="55">
        <v>16.26</v>
      </c>
      <c r="F116" s="58">
        <v>0</v>
      </c>
      <c r="G116" s="58">
        <v>2.03</v>
      </c>
      <c r="H116" s="58">
        <v>4.36</v>
      </c>
      <c r="I116" s="58">
        <v>10.12</v>
      </c>
      <c r="J116" s="58">
        <v>0</v>
      </c>
      <c r="K116" s="58"/>
      <c r="L116" s="65">
        <f t="shared" si="6"/>
        <v>120.8</v>
      </c>
      <c r="XDS116" s="66"/>
      <c r="XDT116" s="66"/>
      <c r="XDU116" s="66"/>
      <c r="XDV116" s="66"/>
      <c r="XDW116" s="66"/>
      <c r="XDX116" s="66"/>
      <c r="XDY116" s="66"/>
      <c r="XDZ116" s="66"/>
      <c r="XEA116" s="66"/>
      <c r="XEB116" s="66"/>
      <c r="XEC116" s="66"/>
      <c r="XED116" s="66"/>
      <c r="XEE116" s="66"/>
    </row>
    <row r="117" s="42" customFormat="true" spans="1:16359">
      <c r="A117" s="70" t="s">
        <v>124</v>
      </c>
      <c r="B117" s="55">
        <v>159.83</v>
      </c>
      <c r="C117" s="55">
        <v>0</v>
      </c>
      <c r="D117" s="55">
        <v>0</v>
      </c>
      <c r="E117" s="55">
        <v>0</v>
      </c>
      <c r="F117" s="58">
        <v>0</v>
      </c>
      <c r="G117" s="58">
        <v>10.79</v>
      </c>
      <c r="H117" s="58">
        <v>25.85</v>
      </c>
      <c r="I117" s="58">
        <v>10.47</v>
      </c>
      <c r="J117" s="58">
        <v>0</v>
      </c>
      <c r="K117" s="58"/>
      <c r="L117" s="65">
        <f t="shared" si="6"/>
        <v>206.94</v>
      </c>
      <c r="XDS117" s="66"/>
      <c r="XDT117" s="66"/>
      <c r="XDU117" s="66"/>
      <c r="XDV117" s="66"/>
      <c r="XDW117" s="66"/>
      <c r="XDX117" s="66"/>
      <c r="XDY117" s="66"/>
      <c r="XDZ117" s="66"/>
      <c r="XEA117" s="66"/>
      <c r="XEB117" s="66"/>
      <c r="XEC117" s="66"/>
      <c r="XED117" s="66"/>
      <c r="XEE117" s="66"/>
    </row>
    <row r="118" s="42" customFormat="true" spans="1:16359">
      <c r="A118" s="70" t="s">
        <v>125</v>
      </c>
      <c r="B118" s="55">
        <v>93.6</v>
      </c>
      <c r="C118" s="55">
        <v>25</v>
      </c>
      <c r="D118" s="55">
        <v>0</v>
      </c>
      <c r="E118" s="55">
        <v>0</v>
      </c>
      <c r="F118" s="58">
        <v>0</v>
      </c>
      <c r="G118" s="58">
        <v>8.73</v>
      </c>
      <c r="H118" s="58">
        <v>0.65</v>
      </c>
      <c r="I118" s="58">
        <v>21.99</v>
      </c>
      <c r="J118" s="58">
        <v>0</v>
      </c>
      <c r="K118" s="58"/>
      <c r="L118" s="65">
        <f t="shared" si="6"/>
        <v>149.97</v>
      </c>
      <c r="XDS118" s="66"/>
      <c r="XDT118" s="66"/>
      <c r="XDU118" s="66"/>
      <c r="XDV118" s="66"/>
      <c r="XDW118" s="66"/>
      <c r="XDX118" s="66"/>
      <c r="XDY118" s="66"/>
      <c r="XDZ118" s="66"/>
      <c r="XEA118" s="66"/>
      <c r="XEB118" s="66"/>
      <c r="XEC118" s="66"/>
      <c r="XED118" s="66"/>
      <c r="XEE118" s="66"/>
    </row>
    <row r="119" s="42" customFormat="true" spans="1:16359">
      <c r="A119" s="70" t="s">
        <v>126</v>
      </c>
      <c r="B119" s="55">
        <v>66.97</v>
      </c>
      <c r="C119" s="55">
        <v>25</v>
      </c>
      <c r="D119" s="55">
        <v>0</v>
      </c>
      <c r="E119" s="55">
        <v>0.39</v>
      </c>
      <c r="F119" s="58">
        <v>0</v>
      </c>
      <c r="G119" s="58">
        <v>1.57</v>
      </c>
      <c r="H119" s="58">
        <v>1.7</v>
      </c>
      <c r="I119" s="58">
        <v>12.13</v>
      </c>
      <c r="J119" s="58">
        <v>0</v>
      </c>
      <c r="K119" s="58"/>
      <c r="L119" s="65">
        <f t="shared" si="6"/>
        <v>107.76</v>
      </c>
      <c r="XDS119" s="66"/>
      <c r="XDT119" s="66"/>
      <c r="XDU119" s="66"/>
      <c r="XDV119" s="66"/>
      <c r="XDW119" s="66"/>
      <c r="XDX119" s="66"/>
      <c r="XDY119" s="66"/>
      <c r="XDZ119" s="66"/>
      <c r="XEA119" s="66"/>
      <c r="XEB119" s="66"/>
      <c r="XEC119" s="66"/>
      <c r="XED119" s="66"/>
      <c r="XEE119" s="66"/>
    </row>
    <row r="120" s="42" customFormat="true" spans="1:16359">
      <c r="A120" s="70" t="s">
        <v>127</v>
      </c>
      <c r="B120" s="55">
        <v>25.04</v>
      </c>
      <c r="C120" s="55">
        <v>25</v>
      </c>
      <c r="D120" s="55">
        <v>0</v>
      </c>
      <c r="E120" s="55">
        <v>0.39</v>
      </c>
      <c r="F120" s="58">
        <v>0</v>
      </c>
      <c r="G120" s="58">
        <v>1.63</v>
      </c>
      <c r="H120" s="58">
        <v>14.63</v>
      </c>
      <c r="I120" s="58">
        <v>23.98</v>
      </c>
      <c r="J120" s="58">
        <v>0</v>
      </c>
      <c r="K120" s="58"/>
      <c r="L120" s="65">
        <f t="shared" si="6"/>
        <v>90.67</v>
      </c>
      <c r="XDS120" s="66"/>
      <c r="XDT120" s="66"/>
      <c r="XDU120" s="66"/>
      <c r="XDV120" s="66"/>
      <c r="XDW120" s="66"/>
      <c r="XDX120" s="66"/>
      <c r="XDY120" s="66"/>
      <c r="XDZ120" s="66"/>
      <c r="XEA120" s="66"/>
      <c r="XEB120" s="66"/>
      <c r="XEC120" s="66"/>
      <c r="XED120" s="66"/>
      <c r="XEE120" s="66"/>
    </row>
    <row r="121" s="42" customFormat="true" spans="1:16359">
      <c r="A121" s="70" t="s">
        <v>128</v>
      </c>
      <c r="B121" s="55">
        <v>117.65</v>
      </c>
      <c r="C121" s="55">
        <v>25</v>
      </c>
      <c r="D121" s="55">
        <v>0</v>
      </c>
      <c r="E121" s="55">
        <v>0</v>
      </c>
      <c r="F121" s="58">
        <v>0</v>
      </c>
      <c r="G121" s="58">
        <v>10.9</v>
      </c>
      <c r="H121" s="58">
        <v>11.96</v>
      </c>
      <c r="I121" s="58">
        <v>11.1</v>
      </c>
      <c r="J121" s="58">
        <v>0</v>
      </c>
      <c r="K121" s="58"/>
      <c r="L121" s="65">
        <f t="shared" si="6"/>
        <v>176.61</v>
      </c>
      <c r="XDS121" s="66"/>
      <c r="XDT121" s="66"/>
      <c r="XDU121" s="66"/>
      <c r="XDV121" s="66"/>
      <c r="XDW121" s="66"/>
      <c r="XDX121" s="66"/>
      <c r="XDY121" s="66"/>
      <c r="XDZ121" s="66"/>
      <c r="XEA121" s="66"/>
      <c r="XEB121" s="66"/>
      <c r="XEC121" s="66"/>
      <c r="XED121" s="66"/>
      <c r="XEE121" s="66"/>
    </row>
    <row r="122" s="42" customFormat="true" spans="1:16359">
      <c r="A122" s="70" t="s">
        <v>129</v>
      </c>
      <c r="B122" s="55">
        <v>166.59</v>
      </c>
      <c r="C122" s="55">
        <v>0</v>
      </c>
      <c r="D122" s="55">
        <v>0</v>
      </c>
      <c r="E122" s="55">
        <v>0</v>
      </c>
      <c r="F122" s="58">
        <v>0</v>
      </c>
      <c r="G122" s="58">
        <v>8.03</v>
      </c>
      <c r="H122" s="58">
        <v>12.7</v>
      </c>
      <c r="I122" s="58">
        <v>13.33</v>
      </c>
      <c r="J122" s="58">
        <v>0</v>
      </c>
      <c r="K122" s="58"/>
      <c r="L122" s="65">
        <f t="shared" si="6"/>
        <v>200.65</v>
      </c>
      <c r="XDS122" s="66"/>
      <c r="XDT122" s="66"/>
      <c r="XDU122" s="66"/>
      <c r="XDV122" s="66"/>
      <c r="XDW122" s="66"/>
      <c r="XDX122" s="66"/>
      <c r="XDY122" s="66"/>
      <c r="XDZ122" s="66"/>
      <c r="XEA122" s="66"/>
      <c r="XEB122" s="66"/>
      <c r="XEC122" s="66"/>
      <c r="XED122" s="66"/>
      <c r="XEE122" s="66"/>
    </row>
    <row r="123" s="42" customFormat="true" spans="1:16359">
      <c r="A123" s="70" t="s">
        <v>130</v>
      </c>
      <c r="B123" s="55">
        <v>105.17</v>
      </c>
      <c r="C123" s="55">
        <v>0</v>
      </c>
      <c r="D123" s="55">
        <v>0</v>
      </c>
      <c r="E123" s="55">
        <v>0</v>
      </c>
      <c r="F123" s="58">
        <v>0</v>
      </c>
      <c r="G123" s="58">
        <v>8.22</v>
      </c>
      <c r="H123" s="58">
        <v>7.81</v>
      </c>
      <c r="I123" s="58">
        <v>9.86</v>
      </c>
      <c r="J123" s="58">
        <v>0</v>
      </c>
      <c r="K123" s="58"/>
      <c r="L123" s="65">
        <f t="shared" si="6"/>
        <v>131.06</v>
      </c>
      <c r="XDS123" s="66"/>
      <c r="XDT123" s="66"/>
      <c r="XDU123" s="66"/>
      <c r="XDV123" s="66"/>
      <c r="XDW123" s="66"/>
      <c r="XDX123" s="66"/>
      <c r="XDY123" s="66"/>
      <c r="XDZ123" s="66"/>
      <c r="XEA123" s="66"/>
      <c r="XEB123" s="66"/>
      <c r="XEC123" s="66"/>
      <c r="XED123" s="66"/>
      <c r="XEE123" s="66"/>
    </row>
    <row r="124" s="42" customFormat="true" spans="1:16359">
      <c r="A124" s="70" t="s">
        <v>131</v>
      </c>
      <c r="B124" s="55">
        <v>110.87</v>
      </c>
      <c r="C124" s="55">
        <v>0</v>
      </c>
      <c r="D124" s="55">
        <v>0</v>
      </c>
      <c r="E124" s="55">
        <v>0</v>
      </c>
      <c r="F124" s="58">
        <v>0</v>
      </c>
      <c r="G124" s="58">
        <v>9.44</v>
      </c>
      <c r="H124" s="58">
        <v>6.53</v>
      </c>
      <c r="I124" s="58">
        <v>14.56</v>
      </c>
      <c r="J124" s="58">
        <v>0</v>
      </c>
      <c r="K124" s="58"/>
      <c r="L124" s="65">
        <f t="shared" si="6"/>
        <v>141.4</v>
      </c>
      <c r="XDS124" s="66"/>
      <c r="XDT124" s="66"/>
      <c r="XDU124" s="66"/>
      <c r="XDV124" s="66"/>
      <c r="XDW124" s="66"/>
      <c r="XDX124" s="66"/>
      <c r="XDY124" s="66"/>
      <c r="XDZ124" s="66"/>
      <c r="XEA124" s="66"/>
      <c r="XEB124" s="66"/>
      <c r="XEC124" s="66"/>
      <c r="XED124" s="66"/>
      <c r="XEE124" s="66"/>
    </row>
    <row r="125" s="42" customFormat="true" spans="1:16359">
      <c r="A125" s="70" t="s">
        <v>132</v>
      </c>
      <c r="B125" s="55">
        <v>40.93</v>
      </c>
      <c r="C125" s="55">
        <v>0</v>
      </c>
      <c r="D125" s="55">
        <v>0</v>
      </c>
      <c r="E125" s="55">
        <v>0</v>
      </c>
      <c r="F125" s="58">
        <v>0</v>
      </c>
      <c r="G125" s="58">
        <v>6.6</v>
      </c>
      <c r="H125" s="58">
        <v>66.43</v>
      </c>
      <c r="I125" s="58">
        <v>16.38</v>
      </c>
      <c r="J125" s="58">
        <v>0</v>
      </c>
      <c r="K125" s="58"/>
      <c r="L125" s="65">
        <f t="shared" si="6"/>
        <v>130.34</v>
      </c>
      <c r="XDS125" s="66"/>
      <c r="XDT125" s="66"/>
      <c r="XDU125" s="66"/>
      <c r="XDV125" s="66"/>
      <c r="XDW125" s="66"/>
      <c r="XDX125" s="66"/>
      <c r="XDY125" s="66"/>
      <c r="XDZ125" s="66"/>
      <c r="XEA125" s="66"/>
      <c r="XEB125" s="66"/>
      <c r="XEC125" s="66"/>
      <c r="XED125" s="66"/>
      <c r="XEE125" s="66"/>
    </row>
    <row r="126" s="42" customFormat="true" spans="1:16359">
      <c r="A126" s="70" t="s">
        <v>133</v>
      </c>
      <c r="B126" s="55">
        <v>35.06</v>
      </c>
      <c r="C126" s="55">
        <v>0</v>
      </c>
      <c r="D126" s="55">
        <v>0</v>
      </c>
      <c r="E126" s="55">
        <v>0</v>
      </c>
      <c r="F126" s="58">
        <v>0</v>
      </c>
      <c r="G126" s="58">
        <v>5.54</v>
      </c>
      <c r="H126" s="58">
        <v>13.17</v>
      </c>
      <c r="I126" s="58">
        <v>23.01</v>
      </c>
      <c r="J126" s="58">
        <v>0</v>
      </c>
      <c r="K126" s="58"/>
      <c r="L126" s="65">
        <f t="shared" si="6"/>
        <v>76.78</v>
      </c>
      <c r="XDS126" s="66"/>
      <c r="XDT126" s="66"/>
      <c r="XDU126" s="66"/>
      <c r="XDV126" s="66"/>
      <c r="XDW126" s="66"/>
      <c r="XDX126" s="66"/>
      <c r="XDY126" s="66"/>
      <c r="XDZ126" s="66"/>
      <c r="XEA126" s="66"/>
      <c r="XEB126" s="66"/>
      <c r="XEC126" s="66"/>
      <c r="XED126" s="66"/>
      <c r="XEE126" s="66"/>
    </row>
    <row r="127" s="42" customFormat="true" spans="1:16359">
      <c r="A127" s="70" t="s">
        <v>134</v>
      </c>
      <c r="B127" s="55">
        <v>127.78</v>
      </c>
      <c r="C127" s="55">
        <v>50</v>
      </c>
      <c r="D127" s="55">
        <v>0</v>
      </c>
      <c r="E127" s="55">
        <v>0</v>
      </c>
      <c r="F127" s="58">
        <v>0</v>
      </c>
      <c r="G127" s="58">
        <v>4.32</v>
      </c>
      <c r="H127" s="58">
        <v>16.08</v>
      </c>
      <c r="I127" s="58">
        <v>12.35</v>
      </c>
      <c r="J127" s="58">
        <v>0</v>
      </c>
      <c r="K127" s="58"/>
      <c r="L127" s="65">
        <f t="shared" si="6"/>
        <v>210.53</v>
      </c>
      <c r="XDS127" s="66"/>
      <c r="XDT127" s="66"/>
      <c r="XDU127" s="66"/>
      <c r="XDV127" s="66"/>
      <c r="XDW127" s="66"/>
      <c r="XDX127" s="66"/>
      <c r="XDY127" s="66"/>
      <c r="XDZ127" s="66"/>
      <c r="XEA127" s="66"/>
      <c r="XEB127" s="66"/>
      <c r="XEC127" s="66"/>
      <c r="XED127" s="66"/>
      <c r="XEE127" s="66"/>
    </row>
    <row r="128" s="42" customFormat="true" spans="1:16359">
      <c r="A128" s="70" t="s">
        <v>135</v>
      </c>
      <c r="B128" s="55">
        <v>13.71</v>
      </c>
      <c r="C128" s="55">
        <v>0</v>
      </c>
      <c r="D128" s="55">
        <v>0</v>
      </c>
      <c r="E128" s="55">
        <v>0</v>
      </c>
      <c r="F128" s="58">
        <v>0</v>
      </c>
      <c r="G128" s="58">
        <v>2.21</v>
      </c>
      <c r="H128" s="58">
        <v>3.11</v>
      </c>
      <c r="I128" s="58">
        <v>15.76</v>
      </c>
      <c r="J128" s="58">
        <v>0</v>
      </c>
      <c r="K128" s="58"/>
      <c r="L128" s="65">
        <f t="shared" si="6"/>
        <v>34.79</v>
      </c>
      <c r="XDS128" s="66"/>
      <c r="XDT128" s="66"/>
      <c r="XDU128" s="66"/>
      <c r="XDV128" s="66"/>
      <c r="XDW128" s="66"/>
      <c r="XDX128" s="66"/>
      <c r="XDY128" s="66"/>
      <c r="XDZ128" s="66"/>
      <c r="XEA128" s="66"/>
      <c r="XEB128" s="66"/>
      <c r="XEC128" s="66"/>
      <c r="XED128" s="66"/>
      <c r="XEE128" s="66"/>
    </row>
    <row r="129" s="42" customFormat="true" spans="1:16359">
      <c r="A129" s="70" t="s">
        <v>136</v>
      </c>
      <c r="B129" s="55">
        <v>65.42</v>
      </c>
      <c r="C129" s="55">
        <v>25</v>
      </c>
      <c r="D129" s="55">
        <v>0</v>
      </c>
      <c r="E129" s="55">
        <v>0</v>
      </c>
      <c r="F129" s="58">
        <v>0</v>
      </c>
      <c r="G129" s="58">
        <v>9.1</v>
      </c>
      <c r="H129" s="58">
        <v>37.18</v>
      </c>
      <c r="I129" s="58">
        <v>36.69</v>
      </c>
      <c r="J129" s="58">
        <v>0</v>
      </c>
      <c r="K129" s="58"/>
      <c r="L129" s="65">
        <f t="shared" si="6"/>
        <v>173.39</v>
      </c>
      <c r="XDS129" s="66"/>
      <c r="XDT129" s="66"/>
      <c r="XDU129" s="66"/>
      <c r="XDV129" s="66"/>
      <c r="XDW129" s="66"/>
      <c r="XDX129" s="66"/>
      <c r="XDY129" s="66"/>
      <c r="XDZ129" s="66"/>
      <c r="XEA129" s="66"/>
      <c r="XEB129" s="66"/>
      <c r="XEC129" s="66"/>
      <c r="XED129" s="66"/>
      <c r="XEE129" s="66"/>
    </row>
    <row r="130" s="42" customFormat="true" spans="1:16359">
      <c r="A130" s="70" t="s">
        <v>137</v>
      </c>
      <c r="B130" s="55">
        <v>37.34</v>
      </c>
      <c r="C130" s="55">
        <v>25</v>
      </c>
      <c r="D130" s="55">
        <v>0</v>
      </c>
      <c r="E130" s="55">
        <v>0</v>
      </c>
      <c r="F130" s="58">
        <v>0</v>
      </c>
      <c r="G130" s="58">
        <v>6.58</v>
      </c>
      <c r="H130" s="58">
        <v>2.77</v>
      </c>
      <c r="I130" s="58">
        <v>9.37</v>
      </c>
      <c r="J130" s="58">
        <v>0</v>
      </c>
      <c r="K130" s="58"/>
      <c r="L130" s="65">
        <f t="shared" si="6"/>
        <v>81.06</v>
      </c>
      <c r="XDS130" s="66"/>
      <c r="XDT130" s="66"/>
      <c r="XDU130" s="66"/>
      <c r="XDV130" s="66"/>
      <c r="XDW130" s="66"/>
      <c r="XDX130" s="66"/>
      <c r="XDY130" s="66"/>
      <c r="XDZ130" s="66"/>
      <c r="XEA130" s="66"/>
      <c r="XEB130" s="66"/>
      <c r="XEC130" s="66"/>
      <c r="XED130" s="66"/>
      <c r="XEE130" s="66"/>
    </row>
    <row r="131" s="42" customFormat="true" spans="1:16359">
      <c r="A131" s="70" t="s">
        <v>138</v>
      </c>
      <c r="B131" s="55">
        <v>34.49</v>
      </c>
      <c r="C131" s="55">
        <v>25</v>
      </c>
      <c r="D131" s="55">
        <v>0</v>
      </c>
      <c r="E131" s="55">
        <v>0</v>
      </c>
      <c r="F131" s="58">
        <v>0</v>
      </c>
      <c r="G131" s="58">
        <v>4.49</v>
      </c>
      <c r="H131" s="58">
        <v>1.45</v>
      </c>
      <c r="I131" s="58">
        <v>16.23</v>
      </c>
      <c r="J131" s="58">
        <v>0</v>
      </c>
      <c r="K131" s="58"/>
      <c r="L131" s="65">
        <f t="shared" si="6"/>
        <v>81.66</v>
      </c>
      <c r="XDS131" s="66"/>
      <c r="XDT131" s="66"/>
      <c r="XDU131" s="66"/>
      <c r="XDV131" s="66"/>
      <c r="XDW131" s="66"/>
      <c r="XDX131" s="66"/>
      <c r="XDY131" s="66"/>
      <c r="XDZ131" s="66"/>
      <c r="XEA131" s="66"/>
      <c r="XEB131" s="66"/>
      <c r="XEC131" s="66"/>
      <c r="XED131" s="66"/>
      <c r="XEE131" s="66"/>
    </row>
    <row r="132" s="42" customFormat="true" spans="1:16359">
      <c r="A132" s="70" t="s">
        <v>139</v>
      </c>
      <c r="B132" s="55">
        <v>106.74</v>
      </c>
      <c r="C132" s="55">
        <v>0</v>
      </c>
      <c r="D132" s="55">
        <v>0</v>
      </c>
      <c r="E132" s="55">
        <v>0</v>
      </c>
      <c r="F132" s="58">
        <v>0</v>
      </c>
      <c r="G132" s="58">
        <v>5.68</v>
      </c>
      <c r="H132" s="58">
        <v>7.91</v>
      </c>
      <c r="I132" s="58">
        <v>24.67</v>
      </c>
      <c r="J132" s="58">
        <v>0</v>
      </c>
      <c r="K132" s="58"/>
      <c r="L132" s="65">
        <f t="shared" si="6"/>
        <v>145</v>
      </c>
      <c r="XDS132" s="66"/>
      <c r="XDT132" s="66"/>
      <c r="XDU132" s="66"/>
      <c r="XDV132" s="66"/>
      <c r="XDW132" s="66"/>
      <c r="XDX132" s="66"/>
      <c r="XDY132" s="66"/>
      <c r="XDZ132" s="66"/>
      <c r="XEA132" s="66"/>
      <c r="XEB132" s="66"/>
      <c r="XEC132" s="66"/>
      <c r="XED132" s="66"/>
      <c r="XEE132" s="66"/>
    </row>
    <row r="133" s="42" customFormat="true" spans="1:16359">
      <c r="A133" s="70" t="s">
        <v>140</v>
      </c>
      <c r="B133" s="55">
        <v>131.23</v>
      </c>
      <c r="C133" s="55">
        <v>0</v>
      </c>
      <c r="D133" s="55">
        <v>0</v>
      </c>
      <c r="E133" s="55">
        <v>0.39</v>
      </c>
      <c r="F133" s="58">
        <v>0</v>
      </c>
      <c r="G133" s="58">
        <v>11.27</v>
      </c>
      <c r="H133" s="58">
        <v>19.05</v>
      </c>
      <c r="I133" s="58">
        <v>11.59</v>
      </c>
      <c r="J133" s="58">
        <v>0</v>
      </c>
      <c r="K133" s="58"/>
      <c r="L133" s="65">
        <f t="shared" ref="L133:L178" si="8">SUM(B133:K133)</f>
        <v>173.53</v>
      </c>
      <c r="XDS133" s="66"/>
      <c r="XDT133" s="66"/>
      <c r="XDU133" s="66"/>
      <c r="XDV133" s="66"/>
      <c r="XDW133" s="66"/>
      <c r="XDX133" s="66"/>
      <c r="XDY133" s="66"/>
      <c r="XDZ133" s="66"/>
      <c r="XEA133" s="66"/>
      <c r="XEB133" s="66"/>
      <c r="XEC133" s="66"/>
      <c r="XED133" s="66"/>
      <c r="XEE133" s="66"/>
    </row>
    <row r="134" s="42" customFormat="true" spans="1:16359">
      <c r="A134" s="70" t="s">
        <v>141</v>
      </c>
      <c r="B134" s="55">
        <v>103.67</v>
      </c>
      <c r="C134" s="55">
        <v>0</v>
      </c>
      <c r="D134" s="55">
        <v>0</v>
      </c>
      <c r="E134" s="55">
        <v>0</v>
      </c>
      <c r="F134" s="58">
        <v>0</v>
      </c>
      <c r="G134" s="58">
        <v>6.16</v>
      </c>
      <c r="H134" s="58">
        <v>8.99</v>
      </c>
      <c r="I134" s="58">
        <v>64.54</v>
      </c>
      <c r="J134" s="58">
        <v>0</v>
      </c>
      <c r="K134" s="58"/>
      <c r="L134" s="65">
        <f t="shared" si="8"/>
        <v>183.36</v>
      </c>
      <c r="XDS134" s="66"/>
      <c r="XDT134" s="66"/>
      <c r="XDU134" s="66"/>
      <c r="XDV134" s="66"/>
      <c r="XDW134" s="66"/>
      <c r="XDX134" s="66"/>
      <c r="XDY134" s="66"/>
      <c r="XDZ134" s="66"/>
      <c r="XEA134" s="66"/>
      <c r="XEB134" s="66"/>
      <c r="XEC134" s="66"/>
      <c r="XED134" s="66"/>
      <c r="XEE134" s="66"/>
    </row>
    <row r="135" s="42" customFormat="true" spans="1:16359">
      <c r="A135" s="70" t="s">
        <v>142</v>
      </c>
      <c r="B135" s="55">
        <v>41.12</v>
      </c>
      <c r="C135" s="55">
        <v>25</v>
      </c>
      <c r="D135" s="55">
        <v>0</v>
      </c>
      <c r="E135" s="55">
        <v>0.39</v>
      </c>
      <c r="F135" s="58">
        <v>0</v>
      </c>
      <c r="G135" s="58">
        <v>3.58</v>
      </c>
      <c r="H135" s="58">
        <v>18.45</v>
      </c>
      <c r="I135" s="58">
        <v>35.93</v>
      </c>
      <c r="J135" s="58">
        <v>0</v>
      </c>
      <c r="K135" s="58"/>
      <c r="L135" s="65">
        <f t="shared" si="8"/>
        <v>124.47</v>
      </c>
      <c r="XDS135" s="66"/>
      <c r="XDT135" s="66"/>
      <c r="XDU135" s="66"/>
      <c r="XDV135" s="66"/>
      <c r="XDW135" s="66"/>
      <c r="XDX135" s="66"/>
      <c r="XDY135" s="66"/>
      <c r="XDZ135" s="66"/>
      <c r="XEA135" s="66"/>
      <c r="XEB135" s="66"/>
      <c r="XEC135" s="66"/>
      <c r="XED135" s="66"/>
      <c r="XEE135" s="66"/>
    </row>
    <row r="136" s="42" customFormat="true" spans="1:16359">
      <c r="A136" s="70" t="s">
        <v>143</v>
      </c>
      <c r="B136" s="55">
        <v>29.11</v>
      </c>
      <c r="C136" s="55">
        <v>25</v>
      </c>
      <c r="D136" s="55">
        <v>0</v>
      </c>
      <c r="E136" s="55">
        <v>43.16</v>
      </c>
      <c r="F136" s="58">
        <v>0</v>
      </c>
      <c r="G136" s="58">
        <v>2.65</v>
      </c>
      <c r="H136" s="58">
        <v>1.45</v>
      </c>
      <c r="I136" s="58">
        <v>10.88</v>
      </c>
      <c r="J136" s="58">
        <v>0</v>
      </c>
      <c r="K136" s="58"/>
      <c r="L136" s="65">
        <f t="shared" si="8"/>
        <v>112.25</v>
      </c>
      <c r="XDS136" s="66"/>
      <c r="XDT136" s="66"/>
      <c r="XDU136" s="66"/>
      <c r="XDV136" s="66"/>
      <c r="XDW136" s="66"/>
      <c r="XDX136" s="66"/>
      <c r="XDY136" s="66"/>
      <c r="XDZ136" s="66"/>
      <c r="XEA136" s="66"/>
      <c r="XEB136" s="66"/>
      <c r="XEC136" s="66"/>
      <c r="XED136" s="66"/>
      <c r="XEE136" s="66"/>
    </row>
    <row r="137" s="42" customFormat="true" spans="1:16359">
      <c r="A137" s="70" t="s">
        <v>144</v>
      </c>
      <c r="B137" s="55">
        <v>39.64</v>
      </c>
      <c r="C137" s="55">
        <v>25</v>
      </c>
      <c r="D137" s="55">
        <v>0</v>
      </c>
      <c r="E137" s="55">
        <v>0</v>
      </c>
      <c r="F137" s="58">
        <v>0</v>
      </c>
      <c r="G137" s="58">
        <v>4.2</v>
      </c>
      <c r="H137" s="58">
        <v>7.15</v>
      </c>
      <c r="I137" s="58">
        <v>10.41</v>
      </c>
      <c r="J137" s="58">
        <v>0</v>
      </c>
      <c r="K137" s="58"/>
      <c r="L137" s="65">
        <f t="shared" si="8"/>
        <v>86.4</v>
      </c>
      <c r="XDS137" s="66"/>
      <c r="XDT137" s="66"/>
      <c r="XDU137" s="66"/>
      <c r="XDV137" s="66"/>
      <c r="XDW137" s="66"/>
      <c r="XDX137" s="66"/>
      <c r="XDY137" s="66"/>
      <c r="XDZ137" s="66"/>
      <c r="XEA137" s="66"/>
      <c r="XEB137" s="66"/>
      <c r="XEC137" s="66"/>
      <c r="XED137" s="66"/>
      <c r="XEE137" s="66"/>
    </row>
    <row r="138" s="42" customFormat="true" spans="1:16359">
      <c r="A138" s="70" t="s">
        <v>145</v>
      </c>
      <c r="B138" s="55">
        <v>29.23</v>
      </c>
      <c r="C138" s="55">
        <v>25</v>
      </c>
      <c r="D138" s="55">
        <v>0</v>
      </c>
      <c r="E138" s="55">
        <v>0.39</v>
      </c>
      <c r="F138" s="58">
        <v>0</v>
      </c>
      <c r="G138" s="58">
        <v>3.36</v>
      </c>
      <c r="H138" s="58">
        <v>0.65</v>
      </c>
      <c r="I138" s="58">
        <v>9.68</v>
      </c>
      <c r="J138" s="58">
        <v>0</v>
      </c>
      <c r="K138" s="58"/>
      <c r="L138" s="65">
        <f t="shared" si="8"/>
        <v>68.31</v>
      </c>
      <c r="XDS138" s="66"/>
      <c r="XDT138" s="66"/>
      <c r="XDU138" s="66"/>
      <c r="XDV138" s="66"/>
      <c r="XDW138" s="66"/>
      <c r="XDX138" s="66"/>
      <c r="XDY138" s="66"/>
      <c r="XDZ138" s="66"/>
      <c r="XEA138" s="66"/>
      <c r="XEB138" s="66"/>
      <c r="XEC138" s="66"/>
      <c r="XED138" s="66"/>
      <c r="XEE138" s="66"/>
    </row>
    <row r="139" s="42" customFormat="true" spans="1:16359">
      <c r="A139" s="70" t="s">
        <v>146</v>
      </c>
      <c r="B139" s="55">
        <v>19.68</v>
      </c>
      <c r="C139" s="55">
        <v>25</v>
      </c>
      <c r="D139" s="55">
        <v>0</v>
      </c>
      <c r="E139" s="55">
        <v>0</v>
      </c>
      <c r="F139" s="58">
        <v>0</v>
      </c>
      <c r="G139" s="58">
        <v>2.33</v>
      </c>
      <c r="H139" s="58">
        <v>3.41</v>
      </c>
      <c r="I139" s="58">
        <v>9.57</v>
      </c>
      <c r="J139" s="58">
        <v>0</v>
      </c>
      <c r="K139" s="58"/>
      <c r="L139" s="65">
        <f t="shared" si="8"/>
        <v>59.99</v>
      </c>
      <c r="XDS139" s="66"/>
      <c r="XDT139" s="66"/>
      <c r="XDU139" s="66"/>
      <c r="XDV139" s="66"/>
      <c r="XDW139" s="66"/>
      <c r="XDX139" s="66"/>
      <c r="XDY139" s="66"/>
      <c r="XDZ139" s="66"/>
      <c r="XEA139" s="66"/>
      <c r="XEB139" s="66"/>
      <c r="XEC139" s="66"/>
      <c r="XED139" s="66"/>
      <c r="XEE139" s="66"/>
    </row>
    <row r="140" s="42" customFormat="true" spans="1:16359">
      <c r="A140" s="70" t="s">
        <v>147</v>
      </c>
      <c r="B140" s="55">
        <v>14.72</v>
      </c>
      <c r="C140" s="55">
        <v>25</v>
      </c>
      <c r="D140" s="55">
        <v>0</v>
      </c>
      <c r="E140" s="55">
        <v>0</v>
      </c>
      <c r="F140" s="58">
        <v>0</v>
      </c>
      <c r="G140" s="58">
        <v>1.56</v>
      </c>
      <c r="H140" s="58">
        <v>0.46</v>
      </c>
      <c r="I140" s="58">
        <v>8.35</v>
      </c>
      <c r="J140" s="58">
        <v>0</v>
      </c>
      <c r="K140" s="58"/>
      <c r="L140" s="65">
        <f t="shared" si="8"/>
        <v>50.09</v>
      </c>
      <c r="XDS140" s="66"/>
      <c r="XDT140" s="66"/>
      <c r="XDU140" s="66"/>
      <c r="XDV140" s="66"/>
      <c r="XDW140" s="66"/>
      <c r="XDX140" s="66"/>
      <c r="XDY140" s="66"/>
      <c r="XDZ140" s="66"/>
      <c r="XEA140" s="66"/>
      <c r="XEB140" s="66"/>
      <c r="XEC140" s="66"/>
      <c r="XED140" s="66"/>
      <c r="XEE140" s="66"/>
    </row>
    <row r="141" s="42" customFormat="true" spans="1:16359">
      <c r="A141" s="70" t="s">
        <v>148</v>
      </c>
      <c r="B141" s="55">
        <v>71.5</v>
      </c>
      <c r="C141" s="55">
        <v>25</v>
      </c>
      <c r="D141" s="55">
        <v>0</v>
      </c>
      <c r="E141" s="55">
        <v>0</v>
      </c>
      <c r="F141" s="58">
        <v>0</v>
      </c>
      <c r="G141" s="58">
        <v>2.04</v>
      </c>
      <c r="H141" s="58">
        <v>1.96</v>
      </c>
      <c r="I141" s="58">
        <v>9.05</v>
      </c>
      <c r="J141" s="58">
        <v>0</v>
      </c>
      <c r="K141" s="58"/>
      <c r="L141" s="65">
        <f t="shared" si="8"/>
        <v>109.55</v>
      </c>
      <c r="XDS141" s="66"/>
      <c r="XDT141" s="66"/>
      <c r="XDU141" s="66"/>
      <c r="XDV141" s="66"/>
      <c r="XDW141" s="66"/>
      <c r="XDX141" s="66"/>
      <c r="XDY141" s="66"/>
      <c r="XDZ141" s="66"/>
      <c r="XEA141" s="66"/>
      <c r="XEB141" s="66"/>
      <c r="XEC141" s="66"/>
      <c r="XED141" s="66"/>
      <c r="XEE141" s="66"/>
    </row>
    <row r="142" s="42" customFormat="true" spans="1:16359">
      <c r="A142" s="70" t="s">
        <v>149</v>
      </c>
      <c r="B142" s="55">
        <v>68</v>
      </c>
      <c r="C142" s="55">
        <v>0</v>
      </c>
      <c r="D142" s="55">
        <v>0</v>
      </c>
      <c r="E142" s="55">
        <v>0</v>
      </c>
      <c r="F142" s="58">
        <v>0</v>
      </c>
      <c r="G142" s="58">
        <v>8.66</v>
      </c>
      <c r="H142" s="58">
        <v>51.17</v>
      </c>
      <c r="I142" s="58">
        <v>13.44</v>
      </c>
      <c r="J142" s="58">
        <v>0</v>
      </c>
      <c r="K142" s="58"/>
      <c r="L142" s="65">
        <f t="shared" si="8"/>
        <v>141.27</v>
      </c>
      <c r="XDS142" s="66"/>
      <c r="XDT142" s="66"/>
      <c r="XDU142" s="66"/>
      <c r="XDV142" s="66"/>
      <c r="XDW142" s="66"/>
      <c r="XDX142" s="66"/>
      <c r="XDY142" s="66"/>
      <c r="XDZ142" s="66"/>
      <c r="XEA142" s="66"/>
      <c r="XEB142" s="66"/>
      <c r="XEC142" s="66"/>
      <c r="XED142" s="66"/>
      <c r="XEE142" s="66"/>
    </row>
    <row r="143" s="42" customFormat="true" spans="1:16359">
      <c r="A143" s="70" t="s">
        <v>150</v>
      </c>
      <c r="B143" s="55">
        <v>58.91</v>
      </c>
      <c r="C143" s="55">
        <v>0</v>
      </c>
      <c r="D143" s="55">
        <v>0</v>
      </c>
      <c r="E143" s="55">
        <v>0</v>
      </c>
      <c r="F143" s="58">
        <v>2</v>
      </c>
      <c r="G143" s="58">
        <v>8.17</v>
      </c>
      <c r="H143" s="58">
        <v>13.53</v>
      </c>
      <c r="I143" s="58">
        <v>16.73</v>
      </c>
      <c r="J143" s="58">
        <v>0</v>
      </c>
      <c r="K143" s="58"/>
      <c r="L143" s="65">
        <f t="shared" si="8"/>
        <v>99.34</v>
      </c>
      <c r="XDS143" s="66"/>
      <c r="XDT143" s="66"/>
      <c r="XDU143" s="66"/>
      <c r="XDV143" s="66"/>
      <c r="XDW143" s="66"/>
      <c r="XDX143" s="66"/>
      <c r="XDY143" s="66"/>
      <c r="XDZ143" s="66"/>
      <c r="XEA143" s="66"/>
      <c r="XEB143" s="66"/>
      <c r="XEC143" s="66"/>
      <c r="XED143" s="66"/>
      <c r="XEE143" s="66"/>
    </row>
    <row r="144" s="42" customFormat="true" spans="1:16359">
      <c r="A144" s="70" t="s">
        <v>151</v>
      </c>
      <c r="B144" s="55">
        <v>52.87</v>
      </c>
      <c r="C144" s="55">
        <v>0</v>
      </c>
      <c r="D144" s="55">
        <v>0</v>
      </c>
      <c r="E144" s="55">
        <v>0</v>
      </c>
      <c r="F144" s="58">
        <v>0</v>
      </c>
      <c r="G144" s="58">
        <v>8.38</v>
      </c>
      <c r="H144" s="58">
        <v>51.4</v>
      </c>
      <c r="I144" s="58">
        <v>26.22</v>
      </c>
      <c r="J144" s="58">
        <v>0</v>
      </c>
      <c r="K144" s="58"/>
      <c r="L144" s="65">
        <f t="shared" si="8"/>
        <v>138.87</v>
      </c>
      <c r="XDS144" s="66"/>
      <c r="XDT144" s="66"/>
      <c r="XDU144" s="66"/>
      <c r="XDV144" s="66"/>
      <c r="XDW144" s="66"/>
      <c r="XDX144" s="66"/>
      <c r="XDY144" s="66"/>
      <c r="XDZ144" s="66"/>
      <c r="XEA144" s="66"/>
      <c r="XEB144" s="66"/>
      <c r="XEC144" s="66"/>
      <c r="XED144" s="66"/>
      <c r="XEE144" s="66"/>
    </row>
    <row r="145" s="42" customFormat="true" spans="1:16359">
      <c r="A145" s="70" t="s">
        <v>152</v>
      </c>
      <c r="B145" s="55">
        <v>33.31</v>
      </c>
      <c r="C145" s="55">
        <v>0</v>
      </c>
      <c r="D145" s="55">
        <v>0</v>
      </c>
      <c r="E145" s="55">
        <v>0</v>
      </c>
      <c r="F145" s="58">
        <v>0</v>
      </c>
      <c r="G145" s="58">
        <v>5.68</v>
      </c>
      <c r="H145" s="58">
        <v>42.74</v>
      </c>
      <c r="I145" s="58">
        <v>9.8</v>
      </c>
      <c r="J145" s="58">
        <v>0</v>
      </c>
      <c r="K145" s="58"/>
      <c r="L145" s="65">
        <f t="shared" si="8"/>
        <v>91.53</v>
      </c>
      <c r="XDS145" s="66"/>
      <c r="XDT145" s="66"/>
      <c r="XDU145" s="66"/>
      <c r="XDV145" s="66"/>
      <c r="XDW145" s="66"/>
      <c r="XDX145" s="66"/>
      <c r="XDY145" s="66"/>
      <c r="XDZ145" s="66"/>
      <c r="XEA145" s="66"/>
      <c r="XEB145" s="66"/>
      <c r="XEC145" s="66"/>
      <c r="XED145" s="66"/>
      <c r="XEE145" s="66"/>
    </row>
    <row r="146" s="42" customFormat="true" spans="1:16359">
      <c r="A146" s="70" t="s">
        <v>153</v>
      </c>
      <c r="B146" s="55">
        <v>36.82</v>
      </c>
      <c r="C146" s="55">
        <v>0</v>
      </c>
      <c r="D146" s="55">
        <v>0</v>
      </c>
      <c r="E146" s="55">
        <v>0</v>
      </c>
      <c r="F146" s="58">
        <v>0</v>
      </c>
      <c r="G146" s="58">
        <v>7.03</v>
      </c>
      <c r="H146" s="58">
        <v>13.86</v>
      </c>
      <c r="I146" s="58">
        <v>11.8</v>
      </c>
      <c r="J146" s="58">
        <v>0</v>
      </c>
      <c r="K146" s="58"/>
      <c r="L146" s="65">
        <f t="shared" si="8"/>
        <v>69.51</v>
      </c>
      <c r="XDS146" s="66"/>
      <c r="XDT146" s="66"/>
      <c r="XDU146" s="66"/>
      <c r="XDV146" s="66"/>
      <c r="XDW146" s="66"/>
      <c r="XDX146" s="66"/>
      <c r="XDY146" s="66"/>
      <c r="XDZ146" s="66"/>
      <c r="XEA146" s="66"/>
      <c r="XEB146" s="66"/>
      <c r="XEC146" s="66"/>
      <c r="XED146" s="66"/>
      <c r="XEE146" s="66"/>
    </row>
    <row r="147" s="42" customFormat="true" spans="1:16359">
      <c r="A147" s="70" t="s">
        <v>154</v>
      </c>
      <c r="B147" s="55">
        <v>50.47</v>
      </c>
      <c r="C147" s="55">
        <v>0</v>
      </c>
      <c r="D147" s="55">
        <v>0</v>
      </c>
      <c r="E147" s="55">
        <v>0</v>
      </c>
      <c r="F147" s="58">
        <v>0</v>
      </c>
      <c r="G147" s="58">
        <v>8.04</v>
      </c>
      <c r="H147" s="58">
        <v>27.42</v>
      </c>
      <c r="I147" s="58">
        <v>13.41</v>
      </c>
      <c r="J147" s="58">
        <v>0</v>
      </c>
      <c r="K147" s="58"/>
      <c r="L147" s="65">
        <f t="shared" si="8"/>
        <v>99.34</v>
      </c>
      <c r="XDS147" s="66"/>
      <c r="XDT147" s="66"/>
      <c r="XDU147" s="66"/>
      <c r="XDV147" s="66"/>
      <c r="XDW147" s="66"/>
      <c r="XDX147" s="66"/>
      <c r="XDY147" s="66"/>
      <c r="XDZ147" s="66"/>
      <c r="XEA147" s="66"/>
      <c r="XEB147" s="66"/>
      <c r="XEC147" s="66"/>
      <c r="XED147" s="66"/>
      <c r="XEE147" s="66"/>
    </row>
    <row r="148" s="42" customFormat="true" spans="1:16359">
      <c r="A148" s="70" t="s">
        <v>155</v>
      </c>
      <c r="B148" s="55">
        <v>90.54</v>
      </c>
      <c r="C148" s="55">
        <v>0</v>
      </c>
      <c r="D148" s="55">
        <v>0</v>
      </c>
      <c r="E148" s="55">
        <v>0</v>
      </c>
      <c r="F148" s="58">
        <v>2</v>
      </c>
      <c r="G148" s="58">
        <v>4.8</v>
      </c>
      <c r="H148" s="58">
        <v>3.09</v>
      </c>
      <c r="I148" s="58">
        <v>8.86</v>
      </c>
      <c r="J148" s="58">
        <v>0</v>
      </c>
      <c r="K148" s="58"/>
      <c r="L148" s="65">
        <f t="shared" si="8"/>
        <v>109.29</v>
      </c>
      <c r="XDS148" s="66"/>
      <c r="XDT148" s="66"/>
      <c r="XDU148" s="66"/>
      <c r="XDV148" s="66"/>
      <c r="XDW148" s="66"/>
      <c r="XDX148" s="66"/>
      <c r="XDY148" s="66"/>
      <c r="XDZ148" s="66"/>
      <c r="XEA148" s="66"/>
      <c r="XEB148" s="66"/>
      <c r="XEC148" s="66"/>
      <c r="XED148" s="66"/>
      <c r="XEE148" s="66"/>
    </row>
    <row r="149" s="42" customFormat="true" spans="1:16359">
      <c r="A149" s="70" t="s">
        <v>156</v>
      </c>
      <c r="B149" s="55">
        <v>87.12</v>
      </c>
      <c r="C149" s="55">
        <v>25</v>
      </c>
      <c r="D149" s="55">
        <v>0</v>
      </c>
      <c r="E149" s="55">
        <v>0</v>
      </c>
      <c r="F149" s="58">
        <v>0</v>
      </c>
      <c r="G149" s="58">
        <v>4.08</v>
      </c>
      <c r="H149" s="58">
        <v>7.13</v>
      </c>
      <c r="I149" s="58">
        <v>8.81</v>
      </c>
      <c r="J149" s="58">
        <v>0</v>
      </c>
      <c r="K149" s="58"/>
      <c r="L149" s="65">
        <f t="shared" si="8"/>
        <v>132.14</v>
      </c>
      <c r="XDS149" s="66"/>
      <c r="XDT149" s="66"/>
      <c r="XDU149" s="66"/>
      <c r="XDV149" s="66"/>
      <c r="XDW149" s="66"/>
      <c r="XDX149" s="66"/>
      <c r="XDY149" s="66"/>
      <c r="XDZ149" s="66"/>
      <c r="XEA149" s="66"/>
      <c r="XEB149" s="66"/>
      <c r="XEC149" s="66"/>
      <c r="XED149" s="66"/>
      <c r="XEE149" s="66"/>
    </row>
    <row r="150" s="42" customFormat="true" spans="1:16359">
      <c r="A150" s="70" t="s">
        <v>157</v>
      </c>
      <c r="B150" s="55">
        <v>96.87</v>
      </c>
      <c r="C150" s="55">
        <v>0</v>
      </c>
      <c r="D150" s="55">
        <v>0</v>
      </c>
      <c r="E150" s="55">
        <v>0</v>
      </c>
      <c r="F150" s="58">
        <v>0</v>
      </c>
      <c r="G150" s="58">
        <v>4.22</v>
      </c>
      <c r="H150" s="58">
        <v>1.46</v>
      </c>
      <c r="I150" s="58">
        <v>9.06</v>
      </c>
      <c r="J150" s="58">
        <v>0</v>
      </c>
      <c r="K150" s="58"/>
      <c r="L150" s="65">
        <f t="shared" si="8"/>
        <v>111.61</v>
      </c>
      <c r="XDS150" s="66"/>
      <c r="XDT150" s="66"/>
      <c r="XDU150" s="66"/>
      <c r="XDV150" s="66"/>
      <c r="XDW150" s="66"/>
      <c r="XDX150" s="66"/>
      <c r="XDY150" s="66"/>
      <c r="XDZ150" s="66"/>
      <c r="XEA150" s="66"/>
      <c r="XEB150" s="66"/>
      <c r="XEC150" s="66"/>
      <c r="XED150" s="66"/>
      <c r="XEE150" s="66"/>
    </row>
    <row r="151" s="42" customFormat="true" spans="1:16359">
      <c r="A151" s="70" t="s">
        <v>158</v>
      </c>
      <c r="B151" s="55">
        <v>89.49</v>
      </c>
      <c r="C151" s="55">
        <v>0</v>
      </c>
      <c r="D151" s="55">
        <v>0</v>
      </c>
      <c r="E151" s="55">
        <v>0</v>
      </c>
      <c r="F151" s="58">
        <v>0</v>
      </c>
      <c r="G151" s="58">
        <v>3.37</v>
      </c>
      <c r="H151" s="58">
        <v>7.81</v>
      </c>
      <c r="I151" s="58">
        <v>8.66</v>
      </c>
      <c r="J151" s="58">
        <v>0</v>
      </c>
      <c r="K151" s="58"/>
      <c r="L151" s="65">
        <f t="shared" si="8"/>
        <v>109.33</v>
      </c>
      <c r="XDS151" s="66"/>
      <c r="XDT151" s="66"/>
      <c r="XDU151" s="66"/>
      <c r="XDV151" s="66"/>
      <c r="XDW151" s="66"/>
      <c r="XDX151" s="66"/>
      <c r="XDY151" s="66"/>
      <c r="XDZ151" s="66"/>
      <c r="XEA151" s="66"/>
      <c r="XEB151" s="66"/>
      <c r="XEC151" s="66"/>
      <c r="XED151" s="66"/>
      <c r="XEE151" s="66"/>
    </row>
    <row r="152" s="42" customFormat="true" spans="1:16359">
      <c r="A152" s="70" t="s">
        <v>159</v>
      </c>
      <c r="B152" s="55">
        <v>93.13</v>
      </c>
      <c r="C152" s="55">
        <v>25</v>
      </c>
      <c r="D152" s="55">
        <v>0</v>
      </c>
      <c r="E152" s="55">
        <v>0</v>
      </c>
      <c r="F152" s="58">
        <v>0</v>
      </c>
      <c r="G152" s="58">
        <v>3.33</v>
      </c>
      <c r="H152" s="58">
        <v>1.96</v>
      </c>
      <c r="I152" s="58">
        <v>9.63</v>
      </c>
      <c r="J152" s="58">
        <v>0</v>
      </c>
      <c r="K152" s="58"/>
      <c r="L152" s="65">
        <f t="shared" si="8"/>
        <v>133.05</v>
      </c>
      <c r="XDS152" s="66"/>
      <c r="XDT152" s="66"/>
      <c r="XDU152" s="66"/>
      <c r="XDV152" s="66"/>
      <c r="XDW152" s="66"/>
      <c r="XDX152" s="66"/>
      <c r="XDY152" s="66"/>
      <c r="XDZ152" s="66"/>
      <c r="XEA152" s="66"/>
      <c r="XEB152" s="66"/>
      <c r="XEC152" s="66"/>
      <c r="XED152" s="66"/>
      <c r="XEE152" s="66"/>
    </row>
    <row r="153" s="42" customFormat="true" spans="1:16359">
      <c r="A153" s="70" t="s">
        <v>160</v>
      </c>
      <c r="B153" s="55">
        <v>86.48</v>
      </c>
      <c r="C153" s="55">
        <v>25</v>
      </c>
      <c r="D153" s="55">
        <v>0</v>
      </c>
      <c r="E153" s="55">
        <v>0</v>
      </c>
      <c r="F153" s="58">
        <v>0</v>
      </c>
      <c r="G153" s="58">
        <v>2.94</v>
      </c>
      <c r="H153" s="58">
        <v>0.46</v>
      </c>
      <c r="I153" s="58">
        <v>8.94</v>
      </c>
      <c r="J153" s="58">
        <v>0</v>
      </c>
      <c r="K153" s="58"/>
      <c r="L153" s="65">
        <f t="shared" si="8"/>
        <v>123.82</v>
      </c>
      <c r="XDS153" s="66"/>
      <c r="XDT153" s="66"/>
      <c r="XDU153" s="66"/>
      <c r="XDV153" s="66"/>
      <c r="XDW153" s="66"/>
      <c r="XDX153" s="66"/>
      <c r="XDY153" s="66"/>
      <c r="XDZ153" s="66"/>
      <c r="XEA153" s="66"/>
      <c r="XEB153" s="66"/>
      <c r="XEC153" s="66"/>
      <c r="XED153" s="66"/>
      <c r="XEE153" s="66"/>
    </row>
    <row r="154" s="42" customFormat="true" spans="1:16359">
      <c r="A154" s="70" t="s">
        <v>161</v>
      </c>
      <c r="B154" s="55">
        <v>77.08</v>
      </c>
      <c r="C154" s="55">
        <v>25</v>
      </c>
      <c r="D154" s="55">
        <v>0</v>
      </c>
      <c r="E154" s="55">
        <v>0</v>
      </c>
      <c r="F154" s="58">
        <v>0</v>
      </c>
      <c r="G154" s="58">
        <v>2.43</v>
      </c>
      <c r="H154" s="58">
        <v>0.46</v>
      </c>
      <c r="I154" s="58">
        <v>9.95</v>
      </c>
      <c r="J154" s="58">
        <v>0</v>
      </c>
      <c r="K154" s="58"/>
      <c r="L154" s="65">
        <f t="shared" si="8"/>
        <v>114.92</v>
      </c>
      <c r="XDS154" s="66"/>
      <c r="XDT154" s="66"/>
      <c r="XDU154" s="66"/>
      <c r="XDV154" s="66"/>
      <c r="XDW154" s="66"/>
      <c r="XDX154" s="66"/>
      <c r="XDY154" s="66"/>
      <c r="XDZ154" s="66"/>
      <c r="XEA154" s="66"/>
      <c r="XEB154" s="66"/>
      <c r="XEC154" s="66"/>
      <c r="XED154" s="66"/>
      <c r="XEE154" s="66"/>
    </row>
    <row r="155" s="42" customFormat="true" spans="1:16359">
      <c r="A155" s="70" t="s">
        <v>162</v>
      </c>
      <c r="B155" s="55">
        <v>63.17</v>
      </c>
      <c r="C155" s="55">
        <v>25</v>
      </c>
      <c r="D155" s="55">
        <v>0</v>
      </c>
      <c r="E155" s="55">
        <v>0</v>
      </c>
      <c r="F155" s="58">
        <v>0</v>
      </c>
      <c r="G155" s="58">
        <v>9.91</v>
      </c>
      <c r="H155" s="58">
        <v>7.59</v>
      </c>
      <c r="I155" s="58">
        <v>19.38</v>
      </c>
      <c r="J155" s="58">
        <v>0</v>
      </c>
      <c r="K155" s="58"/>
      <c r="L155" s="65">
        <f t="shared" si="8"/>
        <v>125.05</v>
      </c>
      <c r="XDS155" s="66"/>
      <c r="XDT155" s="66"/>
      <c r="XDU155" s="66"/>
      <c r="XDV155" s="66"/>
      <c r="XDW155" s="66"/>
      <c r="XDX155" s="66"/>
      <c r="XDY155" s="66"/>
      <c r="XDZ155" s="66"/>
      <c r="XEA155" s="66"/>
      <c r="XEB155" s="66"/>
      <c r="XEC155" s="66"/>
      <c r="XED155" s="66"/>
      <c r="XEE155" s="66"/>
    </row>
    <row r="156" s="42" customFormat="true" spans="1:16359">
      <c r="A156" s="70" t="s">
        <v>163</v>
      </c>
      <c r="B156" s="55">
        <v>25.33</v>
      </c>
      <c r="C156" s="55">
        <v>25</v>
      </c>
      <c r="D156" s="55">
        <v>0</v>
      </c>
      <c r="E156" s="55">
        <v>0</v>
      </c>
      <c r="F156" s="58">
        <v>0</v>
      </c>
      <c r="G156" s="58">
        <v>3.35</v>
      </c>
      <c r="H156" s="58">
        <v>6.36</v>
      </c>
      <c r="I156" s="58">
        <v>27.56</v>
      </c>
      <c r="J156" s="58">
        <v>0</v>
      </c>
      <c r="K156" s="58"/>
      <c r="L156" s="65">
        <f t="shared" si="8"/>
        <v>87.6</v>
      </c>
      <c r="XDS156" s="66"/>
      <c r="XDT156" s="66"/>
      <c r="XDU156" s="66"/>
      <c r="XDV156" s="66"/>
      <c r="XDW156" s="66"/>
      <c r="XDX156" s="66"/>
      <c r="XDY156" s="66"/>
      <c r="XDZ156" s="66"/>
      <c r="XEA156" s="66"/>
      <c r="XEB156" s="66"/>
      <c r="XEC156" s="66"/>
      <c r="XED156" s="66"/>
      <c r="XEE156" s="66"/>
    </row>
    <row r="157" s="42" customFormat="true" spans="1:16359">
      <c r="A157" s="70" t="s">
        <v>164</v>
      </c>
      <c r="B157" s="55">
        <v>64.37</v>
      </c>
      <c r="C157" s="55">
        <v>25</v>
      </c>
      <c r="D157" s="55">
        <v>0</v>
      </c>
      <c r="E157" s="55">
        <v>0</v>
      </c>
      <c r="F157" s="58">
        <v>0</v>
      </c>
      <c r="G157" s="58">
        <v>7.87</v>
      </c>
      <c r="H157" s="58">
        <v>7.16</v>
      </c>
      <c r="I157" s="58">
        <v>11.83</v>
      </c>
      <c r="J157" s="58">
        <v>0</v>
      </c>
      <c r="K157" s="58"/>
      <c r="L157" s="65">
        <f t="shared" si="8"/>
        <v>116.23</v>
      </c>
      <c r="XDS157" s="66"/>
      <c r="XDT157" s="66"/>
      <c r="XDU157" s="66"/>
      <c r="XDV157" s="66"/>
      <c r="XDW157" s="66"/>
      <c r="XDX157" s="66"/>
      <c r="XDY157" s="66"/>
      <c r="XDZ157" s="66"/>
      <c r="XEA157" s="66"/>
      <c r="XEB157" s="66"/>
      <c r="XEC157" s="66"/>
      <c r="XED157" s="66"/>
      <c r="XEE157" s="66"/>
    </row>
    <row r="158" s="42" customFormat="true" spans="1:16359">
      <c r="A158" s="70" t="s">
        <v>165</v>
      </c>
      <c r="B158" s="55">
        <v>51.1</v>
      </c>
      <c r="C158" s="55">
        <v>0</v>
      </c>
      <c r="D158" s="55">
        <v>0</v>
      </c>
      <c r="E158" s="55">
        <v>0</v>
      </c>
      <c r="F158" s="58">
        <v>0</v>
      </c>
      <c r="G158" s="58">
        <v>6.82</v>
      </c>
      <c r="H158" s="58">
        <v>0.91</v>
      </c>
      <c r="I158" s="58">
        <v>10.73</v>
      </c>
      <c r="J158" s="58">
        <v>0</v>
      </c>
      <c r="K158" s="58"/>
      <c r="L158" s="65">
        <f t="shared" si="8"/>
        <v>69.56</v>
      </c>
      <c r="XDS158" s="66"/>
      <c r="XDT158" s="66"/>
      <c r="XDU158" s="66"/>
      <c r="XDV158" s="66"/>
      <c r="XDW158" s="66"/>
      <c r="XDX158" s="66"/>
      <c r="XDY158" s="66"/>
      <c r="XDZ158" s="66"/>
      <c r="XEA158" s="66"/>
      <c r="XEB158" s="66"/>
      <c r="XEC158" s="66"/>
      <c r="XED158" s="66"/>
      <c r="XEE158" s="66"/>
    </row>
    <row r="159" s="42" customFormat="true" spans="1:16359">
      <c r="A159" s="70" t="s">
        <v>166</v>
      </c>
      <c r="B159" s="55">
        <v>116.46</v>
      </c>
      <c r="C159" s="55">
        <v>0</v>
      </c>
      <c r="D159" s="55">
        <v>0</v>
      </c>
      <c r="E159" s="55">
        <v>0</v>
      </c>
      <c r="F159" s="58">
        <v>2</v>
      </c>
      <c r="G159" s="58">
        <v>12.12</v>
      </c>
      <c r="H159" s="58">
        <v>12.67</v>
      </c>
      <c r="I159" s="58">
        <v>16.59</v>
      </c>
      <c r="J159" s="58">
        <v>0</v>
      </c>
      <c r="K159" s="58"/>
      <c r="L159" s="65">
        <f t="shared" si="8"/>
        <v>159.84</v>
      </c>
      <c r="XDS159" s="66"/>
      <c r="XDT159" s="66"/>
      <c r="XDU159" s="66"/>
      <c r="XDV159" s="66"/>
      <c r="XDW159" s="66"/>
      <c r="XDX159" s="66"/>
      <c r="XDY159" s="66"/>
      <c r="XDZ159" s="66"/>
      <c r="XEA159" s="66"/>
      <c r="XEB159" s="66"/>
      <c r="XEC159" s="66"/>
      <c r="XED159" s="66"/>
      <c r="XEE159" s="66"/>
    </row>
    <row r="160" s="42" customFormat="true" spans="1:16359">
      <c r="A160" s="70" t="s">
        <v>167</v>
      </c>
      <c r="B160" s="55">
        <v>74.98</v>
      </c>
      <c r="C160" s="55">
        <v>0</v>
      </c>
      <c r="D160" s="55">
        <v>0</v>
      </c>
      <c r="E160" s="55">
        <v>0</v>
      </c>
      <c r="F160" s="58">
        <v>0</v>
      </c>
      <c r="G160" s="58">
        <v>13.85</v>
      </c>
      <c r="H160" s="58">
        <v>9.4</v>
      </c>
      <c r="I160" s="58">
        <v>20.22</v>
      </c>
      <c r="J160" s="58">
        <v>0</v>
      </c>
      <c r="K160" s="58"/>
      <c r="L160" s="65">
        <f t="shared" si="8"/>
        <v>118.45</v>
      </c>
      <c r="XDS160" s="66"/>
      <c r="XDT160" s="66"/>
      <c r="XDU160" s="66"/>
      <c r="XDV160" s="66"/>
      <c r="XDW160" s="66"/>
      <c r="XDX160" s="66"/>
      <c r="XDY160" s="66"/>
      <c r="XDZ160" s="66"/>
      <c r="XEA160" s="66"/>
      <c r="XEB160" s="66"/>
      <c r="XEC160" s="66"/>
      <c r="XED160" s="66"/>
      <c r="XEE160" s="66"/>
    </row>
    <row r="161" s="42" customFormat="true" spans="1:16359">
      <c r="A161" s="70" t="s">
        <v>168</v>
      </c>
      <c r="B161" s="55">
        <v>79.08</v>
      </c>
      <c r="C161" s="55">
        <v>0</v>
      </c>
      <c r="D161" s="55">
        <v>0</v>
      </c>
      <c r="E161" s="55">
        <v>0</v>
      </c>
      <c r="F161" s="58">
        <v>0</v>
      </c>
      <c r="G161" s="58">
        <v>15.56</v>
      </c>
      <c r="H161" s="58">
        <v>30.38</v>
      </c>
      <c r="I161" s="58">
        <v>14.46</v>
      </c>
      <c r="J161" s="58">
        <v>0</v>
      </c>
      <c r="K161" s="58"/>
      <c r="L161" s="65">
        <f t="shared" si="8"/>
        <v>139.48</v>
      </c>
      <c r="XDS161" s="66"/>
      <c r="XDT161" s="66"/>
      <c r="XDU161" s="66"/>
      <c r="XDV161" s="66"/>
      <c r="XDW161" s="66"/>
      <c r="XDX161" s="66"/>
      <c r="XDY161" s="66"/>
      <c r="XDZ161" s="66"/>
      <c r="XEA161" s="66"/>
      <c r="XEB161" s="66"/>
      <c r="XEC161" s="66"/>
      <c r="XED161" s="66"/>
      <c r="XEE161" s="66"/>
    </row>
    <row r="162" s="42" customFormat="true" spans="1:16359">
      <c r="A162" s="70" t="s">
        <v>169</v>
      </c>
      <c r="B162" s="55">
        <v>33.86</v>
      </c>
      <c r="C162" s="55">
        <v>75</v>
      </c>
      <c r="D162" s="55">
        <v>0</v>
      </c>
      <c r="E162" s="55">
        <v>0</v>
      </c>
      <c r="F162" s="58">
        <v>0</v>
      </c>
      <c r="G162" s="58">
        <v>5.47</v>
      </c>
      <c r="H162" s="58">
        <v>2.85</v>
      </c>
      <c r="I162" s="58">
        <v>26.67</v>
      </c>
      <c r="J162" s="58">
        <v>0</v>
      </c>
      <c r="K162" s="58"/>
      <c r="L162" s="65">
        <f t="shared" si="8"/>
        <v>143.85</v>
      </c>
      <c r="XDS162" s="66"/>
      <c r="XDT162" s="66"/>
      <c r="XDU162" s="66"/>
      <c r="XDV162" s="66"/>
      <c r="XDW162" s="66"/>
      <c r="XDX162" s="66"/>
      <c r="XDY162" s="66"/>
      <c r="XDZ162" s="66"/>
      <c r="XEA162" s="66"/>
      <c r="XEB162" s="66"/>
      <c r="XEC162" s="66"/>
      <c r="XED162" s="66"/>
      <c r="XEE162" s="66"/>
    </row>
    <row r="163" s="42" customFormat="true" spans="1:16359">
      <c r="A163" s="70" t="s">
        <v>170</v>
      </c>
      <c r="B163" s="55">
        <v>34.16</v>
      </c>
      <c r="C163" s="55">
        <v>25</v>
      </c>
      <c r="D163" s="55">
        <v>0</v>
      </c>
      <c r="E163" s="55">
        <v>0</v>
      </c>
      <c r="F163" s="58">
        <v>0</v>
      </c>
      <c r="G163" s="58">
        <v>5.51</v>
      </c>
      <c r="H163" s="58">
        <v>0.46</v>
      </c>
      <c r="I163" s="58">
        <v>11.43</v>
      </c>
      <c r="J163" s="58">
        <v>0</v>
      </c>
      <c r="K163" s="58"/>
      <c r="L163" s="65">
        <f t="shared" si="8"/>
        <v>76.56</v>
      </c>
      <c r="XDS163" s="66"/>
      <c r="XDT163" s="66"/>
      <c r="XDU163" s="66"/>
      <c r="XDV163" s="66"/>
      <c r="XDW163" s="66"/>
      <c r="XDX163" s="66"/>
      <c r="XDY163" s="66"/>
      <c r="XDZ163" s="66"/>
      <c r="XEA163" s="66"/>
      <c r="XEB163" s="66"/>
      <c r="XEC163" s="66"/>
      <c r="XED163" s="66"/>
      <c r="XEE163" s="66"/>
    </row>
    <row r="164" s="42" customFormat="true" spans="1:16359">
      <c r="A164" s="70" t="s">
        <v>171</v>
      </c>
      <c r="B164" s="55">
        <v>55.47</v>
      </c>
      <c r="C164" s="55">
        <v>0</v>
      </c>
      <c r="D164" s="55">
        <v>0</v>
      </c>
      <c r="E164" s="55">
        <v>0</v>
      </c>
      <c r="F164" s="58">
        <v>0</v>
      </c>
      <c r="G164" s="58">
        <v>8.53</v>
      </c>
      <c r="H164" s="58">
        <v>10.4</v>
      </c>
      <c r="I164" s="58">
        <v>11.15</v>
      </c>
      <c r="J164" s="58">
        <v>0</v>
      </c>
      <c r="K164" s="58"/>
      <c r="L164" s="65">
        <f t="shared" si="8"/>
        <v>85.55</v>
      </c>
      <c r="XDS164" s="66"/>
      <c r="XDT164" s="66"/>
      <c r="XDU164" s="66"/>
      <c r="XDV164" s="66"/>
      <c r="XDW164" s="66"/>
      <c r="XDX164" s="66"/>
      <c r="XDY164" s="66"/>
      <c r="XDZ164" s="66"/>
      <c r="XEA164" s="66"/>
      <c r="XEB164" s="66"/>
      <c r="XEC164" s="66"/>
      <c r="XED164" s="66"/>
      <c r="XEE164" s="66"/>
    </row>
    <row r="165" s="42" customFormat="true" spans="1:16359">
      <c r="A165" s="70" t="s">
        <v>172</v>
      </c>
      <c r="B165" s="55">
        <v>87.79</v>
      </c>
      <c r="C165" s="55">
        <v>25</v>
      </c>
      <c r="D165" s="55">
        <v>0</v>
      </c>
      <c r="E165" s="55">
        <v>0</v>
      </c>
      <c r="F165" s="58">
        <v>0</v>
      </c>
      <c r="G165" s="58">
        <v>4.75</v>
      </c>
      <c r="H165" s="58">
        <v>4.59</v>
      </c>
      <c r="I165" s="58">
        <v>14.13</v>
      </c>
      <c r="J165" s="58">
        <v>0</v>
      </c>
      <c r="K165" s="58"/>
      <c r="L165" s="65">
        <f t="shared" si="8"/>
        <v>136.26</v>
      </c>
      <c r="XDS165" s="66"/>
      <c r="XDT165" s="66"/>
      <c r="XDU165" s="66"/>
      <c r="XDV165" s="66"/>
      <c r="XDW165" s="66"/>
      <c r="XDX165" s="66"/>
      <c r="XDY165" s="66"/>
      <c r="XDZ165" s="66"/>
      <c r="XEA165" s="66"/>
      <c r="XEB165" s="66"/>
      <c r="XEC165" s="66"/>
      <c r="XED165" s="66"/>
      <c r="XEE165" s="66"/>
    </row>
    <row r="166" s="42" customFormat="true" spans="1:16359">
      <c r="A166" s="70" t="s">
        <v>173</v>
      </c>
      <c r="B166" s="55">
        <v>50.13</v>
      </c>
      <c r="C166" s="55">
        <v>25</v>
      </c>
      <c r="D166" s="55">
        <v>0</v>
      </c>
      <c r="E166" s="55">
        <v>0</v>
      </c>
      <c r="F166" s="58">
        <v>2</v>
      </c>
      <c r="G166" s="58">
        <v>7.29</v>
      </c>
      <c r="H166" s="58">
        <v>25.51</v>
      </c>
      <c r="I166" s="58">
        <v>18.17</v>
      </c>
      <c r="J166" s="58">
        <v>0</v>
      </c>
      <c r="K166" s="58"/>
      <c r="L166" s="65">
        <f t="shared" si="8"/>
        <v>128.1</v>
      </c>
      <c r="XDS166" s="66"/>
      <c r="XDT166" s="66"/>
      <c r="XDU166" s="66"/>
      <c r="XDV166" s="66"/>
      <c r="XDW166" s="66"/>
      <c r="XDX166" s="66"/>
      <c r="XDY166" s="66"/>
      <c r="XDZ166" s="66"/>
      <c r="XEA166" s="66"/>
      <c r="XEB166" s="66"/>
      <c r="XEC166" s="66"/>
      <c r="XED166" s="66"/>
      <c r="XEE166" s="66"/>
    </row>
    <row r="167" s="42" customFormat="true" spans="1:16359">
      <c r="A167" s="72" t="s">
        <v>174</v>
      </c>
      <c r="B167" s="55">
        <v>10.95</v>
      </c>
      <c r="C167" s="55">
        <v>25</v>
      </c>
      <c r="D167" s="55">
        <v>0</v>
      </c>
      <c r="E167" s="55">
        <v>62.31</v>
      </c>
      <c r="F167" s="58">
        <v>0</v>
      </c>
      <c r="G167" s="58">
        <v>1.25</v>
      </c>
      <c r="H167" s="58">
        <v>1.45</v>
      </c>
      <c r="I167" s="58">
        <v>20.42</v>
      </c>
      <c r="J167" s="58">
        <v>0</v>
      </c>
      <c r="K167" s="58"/>
      <c r="L167" s="65">
        <f t="shared" si="8"/>
        <v>121.38</v>
      </c>
      <c r="XDS167" s="66"/>
      <c r="XDT167" s="66"/>
      <c r="XDU167" s="66"/>
      <c r="XDV167" s="66"/>
      <c r="XDW167" s="66"/>
      <c r="XDX167" s="66"/>
      <c r="XDY167" s="66"/>
      <c r="XDZ167" s="66"/>
      <c r="XEA167" s="66"/>
      <c r="XEB167" s="66"/>
      <c r="XEC167" s="66"/>
      <c r="XED167" s="66"/>
      <c r="XEE167" s="66"/>
    </row>
    <row r="168" s="42" customFormat="true" spans="1:16359">
      <c r="A168" s="72" t="s">
        <v>175</v>
      </c>
      <c r="B168" s="55">
        <v>64.36</v>
      </c>
      <c r="C168" s="55">
        <v>25</v>
      </c>
      <c r="D168" s="55">
        <v>29.58</v>
      </c>
      <c r="E168" s="55">
        <v>72.13</v>
      </c>
      <c r="F168" s="58">
        <v>0</v>
      </c>
      <c r="G168" s="58">
        <v>1.32</v>
      </c>
      <c r="H168" s="58">
        <v>9.68</v>
      </c>
      <c r="I168" s="58">
        <v>9.25</v>
      </c>
      <c r="J168" s="58">
        <v>0</v>
      </c>
      <c r="K168" s="58"/>
      <c r="L168" s="65">
        <f t="shared" si="8"/>
        <v>211.32</v>
      </c>
      <c r="XDS168" s="66"/>
      <c r="XDT168" s="66"/>
      <c r="XDU168" s="66"/>
      <c r="XDV168" s="66"/>
      <c r="XDW168" s="66"/>
      <c r="XDX168" s="66"/>
      <c r="XDY168" s="66"/>
      <c r="XDZ168" s="66"/>
      <c r="XEA168" s="66"/>
      <c r="XEB168" s="66"/>
      <c r="XEC168" s="66"/>
      <c r="XED168" s="66"/>
      <c r="XEE168" s="66"/>
    </row>
    <row r="169" s="42" customFormat="true" spans="1:16359">
      <c r="A169" s="72" t="s">
        <v>176</v>
      </c>
      <c r="B169" s="55">
        <v>35.68</v>
      </c>
      <c r="C169" s="55">
        <v>25</v>
      </c>
      <c r="D169" s="55">
        <v>0</v>
      </c>
      <c r="E169" s="55">
        <v>0.39</v>
      </c>
      <c r="F169" s="58">
        <v>0</v>
      </c>
      <c r="G169" s="58">
        <v>1.47</v>
      </c>
      <c r="H169" s="58">
        <v>2.05</v>
      </c>
      <c r="I169" s="58">
        <v>8.99</v>
      </c>
      <c r="J169" s="58">
        <v>0</v>
      </c>
      <c r="K169" s="58"/>
      <c r="L169" s="65">
        <f t="shared" si="8"/>
        <v>73.58</v>
      </c>
      <c r="XDS169" s="66"/>
      <c r="XDT169" s="66"/>
      <c r="XDU169" s="66"/>
      <c r="XDV169" s="66"/>
      <c r="XDW169" s="66"/>
      <c r="XDX169" s="66"/>
      <c r="XDY169" s="66"/>
      <c r="XDZ169" s="66"/>
      <c r="XEA169" s="66"/>
      <c r="XEB169" s="66"/>
      <c r="XEC169" s="66"/>
      <c r="XED169" s="66"/>
      <c r="XEE169" s="66"/>
    </row>
    <row r="170" s="42" customFormat="true" spans="1:16359">
      <c r="A170" s="72" t="s">
        <v>177</v>
      </c>
      <c r="B170" s="55">
        <v>7.23</v>
      </c>
      <c r="C170" s="55">
        <v>25</v>
      </c>
      <c r="D170" s="55">
        <v>35.24</v>
      </c>
      <c r="E170" s="55">
        <v>0</v>
      </c>
      <c r="F170" s="58">
        <v>0</v>
      </c>
      <c r="G170" s="58">
        <v>0.56</v>
      </c>
      <c r="H170" s="58">
        <v>1.45</v>
      </c>
      <c r="I170" s="58">
        <v>8.21</v>
      </c>
      <c r="J170" s="58">
        <v>0</v>
      </c>
      <c r="K170" s="58"/>
      <c r="L170" s="65">
        <f t="shared" si="8"/>
        <v>77.69</v>
      </c>
      <c r="XDS170" s="66"/>
      <c r="XDT170" s="66"/>
      <c r="XDU170" s="66"/>
      <c r="XDV170" s="66"/>
      <c r="XDW170" s="66"/>
      <c r="XDX170" s="66"/>
      <c r="XDY170" s="66"/>
      <c r="XDZ170" s="66"/>
      <c r="XEA170" s="66"/>
      <c r="XEB170" s="66"/>
      <c r="XEC170" s="66"/>
      <c r="XED170" s="66"/>
      <c r="XEE170" s="66"/>
    </row>
    <row r="171" s="42" customFormat="true" spans="1:16359">
      <c r="A171" s="72" t="s">
        <v>178</v>
      </c>
      <c r="B171" s="55">
        <v>76.81</v>
      </c>
      <c r="C171" s="55">
        <v>0</v>
      </c>
      <c r="D171" s="55">
        <v>0</v>
      </c>
      <c r="E171" s="55">
        <v>0</v>
      </c>
      <c r="F171" s="58">
        <v>0</v>
      </c>
      <c r="G171" s="58">
        <v>3.53</v>
      </c>
      <c r="H171" s="58">
        <v>12.56</v>
      </c>
      <c r="I171" s="58">
        <v>11.35</v>
      </c>
      <c r="J171" s="58">
        <v>0</v>
      </c>
      <c r="K171" s="58"/>
      <c r="L171" s="65">
        <f t="shared" si="8"/>
        <v>104.25</v>
      </c>
      <c r="XDS171" s="66"/>
      <c r="XDT171" s="66"/>
      <c r="XDU171" s="66"/>
      <c r="XDV171" s="66"/>
      <c r="XDW171" s="66"/>
      <c r="XDX171" s="66"/>
      <c r="XDY171" s="66"/>
      <c r="XDZ171" s="66"/>
      <c r="XEA171" s="66"/>
      <c r="XEB171" s="66"/>
      <c r="XEC171" s="66"/>
      <c r="XED171" s="66"/>
      <c r="XEE171" s="66"/>
    </row>
    <row r="172" s="42" customFormat="true" spans="1:16359">
      <c r="A172" s="72" t="s">
        <v>179</v>
      </c>
      <c r="B172" s="55">
        <v>15.51</v>
      </c>
      <c r="C172" s="55">
        <v>0</v>
      </c>
      <c r="D172" s="55">
        <v>0</v>
      </c>
      <c r="E172" s="55">
        <v>0</v>
      </c>
      <c r="F172" s="58">
        <v>0</v>
      </c>
      <c r="G172" s="58">
        <v>1.18</v>
      </c>
      <c r="H172" s="58">
        <v>6.76</v>
      </c>
      <c r="I172" s="58">
        <v>11.15</v>
      </c>
      <c r="J172" s="58">
        <v>0</v>
      </c>
      <c r="K172" s="58"/>
      <c r="L172" s="65">
        <f t="shared" si="8"/>
        <v>34.6</v>
      </c>
      <c r="XDS172" s="66"/>
      <c r="XDT172" s="66"/>
      <c r="XDU172" s="66"/>
      <c r="XDV172" s="66"/>
      <c r="XDW172" s="66"/>
      <c r="XDX172" s="66"/>
      <c r="XDY172" s="66"/>
      <c r="XDZ172" s="66"/>
      <c r="XEA172" s="66"/>
      <c r="XEB172" s="66"/>
      <c r="XEC172" s="66"/>
      <c r="XED172" s="66"/>
      <c r="XEE172" s="66"/>
    </row>
    <row r="173" s="42" customFormat="true" spans="1:16359">
      <c r="A173" s="70" t="s">
        <v>180</v>
      </c>
      <c r="B173" s="55">
        <v>191.83</v>
      </c>
      <c r="C173" s="55">
        <v>50</v>
      </c>
      <c r="D173" s="55">
        <v>0</v>
      </c>
      <c r="E173" s="55">
        <v>64.72</v>
      </c>
      <c r="F173" s="58">
        <v>2</v>
      </c>
      <c r="G173" s="58">
        <v>10.33</v>
      </c>
      <c r="H173" s="58">
        <v>2.95</v>
      </c>
      <c r="I173" s="58">
        <v>34.86</v>
      </c>
      <c r="J173" s="58">
        <v>0</v>
      </c>
      <c r="K173" s="58"/>
      <c r="L173" s="65">
        <f t="shared" si="8"/>
        <v>356.69</v>
      </c>
      <c r="XDS173" s="66"/>
      <c r="XDT173" s="66"/>
      <c r="XDU173" s="66"/>
      <c r="XDV173" s="66"/>
      <c r="XDW173" s="66"/>
      <c r="XDX173" s="66"/>
      <c r="XDY173" s="66"/>
      <c r="XDZ173" s="66"/>
      <c r="XEA173" s="66"/>
      <c r="XEB173" s="66"/>
      <c r="XEC173" s="66"/>
      <c r="XED173" s="66"/>
      <c r="XEE173" s="66"/>
    </row>
    <row r="174" s="42" customFormat="true" spans="1:16359">
      <c r="A174" s="70" t="s">
        <v>181</v>
      </c>
      <c r="B174" s="55">
        <v>25.87</v>
      </c>
      <c r="C174" s="55">
        <v>25</v>
      </c>
      <c r="D174" s="55">
        <v>0</v>
      </c>
      <c r="E174" s="55">
        <v>6.41</v>
      </c>
      <c r="F174" s="58">
        <v>0</v>
      </c>
      <c r="G174" s="58">
        <v>2.72</v>
      </c>
      <c r="H174" s="58">
        <v>47.5</v>
      </c>
      <c r="I174" s="58">
        <v>14.74</v>
      </c>
      <c r="J174" s="58">
        <v>0</v>
      </c>
      <c r="K174" s="58"/>
      <c r="L174" s="65">
        <f t="shared" si="8"/>
        <v>122.24</v>
      </c>
      <c r="XDS174" s="66"/>
      <c r="XDT174" s="66"/>
      <c r="XDU174" s="66"/>
      <c r="XDV174" s="66"/>
      <c r="XDW174" s="66"/>
      <c r="XDX174" s="66"/>
      <c r="XDY174" s="66"/>
      <c r="XDZ174" s="66"/>
      <c r="XEA174" s="66"/>
      <c r="XEB174" s="66"/>
      <c r="XEC174" s="66"/>
      <c r="XED174" s="66"/>
      <c r="XEE174" s="66"/>
    </row>
    <row r="175" s="42" customFormat="true" spans="1:16359">
      <c r="A175" s="70" t="s">
        <v>182</v>
      </c>
      <c r="B175" s="55">
        <v>66.77</v>
      </c>
      <c r="C175" s="55">
        <v>25</v>
      </c>
      <c r="D175" s="55">
        <v>0</v>
      </c>
      <c r="E175" s="55">
        <v>52.71</v>
      </c>
      <c r="F175" s="58">
        <v>0</v>
      </c>
      <c r="G175" s="58">
        <v>1.5</v>
      </c>
      <c r="H175" s="58">
        <v>1.45</v>
      </c>
      <c r="I175" s="58">
        <v>14.07</v>
      </c>
      <c r="J175" s="58">
        <v>0</v>
      </c>
      <c r="K175" s="58"/>
      <c r="L175" s="65">
        <f t="shared" si="8"/>
        <v>161.5</v>
      </c>
      <c r="XDS175" s="66"/>
      <c r="XDT175" s="66"/>
      <c r="XDU175" s="66"/>
      <c r="XDV175" s="66"/>
      <c r="XDW175" s="66"/>
      <c r="XDX175" s="66"/>
      <c r="XDY175" s="66"/>
      <c r="XDZ175" s="66"/>
      <c r="XEA175" s="66"/>
      <c r="XEB175" s="66"/>
      <c r="XEC175" s="66"/>
      <c r="XED175" s="66"/>
      <c r="XEE175" s="66"/>
    </row>
    <row r="176" s="42" customFormat="true" spans="1:16359">
      <c r="A176" s="70" t="s">
        <v>183</v>
      </c>
      <c r="B176" s="55">
        <v>16.48</v>
      </c>
      <c r="C176" s="55">
        <v>25</v>
      </c>
      <c r="D176" s="55">
        <v>0</v>
      </c>
      <c r="E176" s="55">
        <v>7.08</v>
      </c>
      <c r="F176" s="58">
        <v>0</v>
      </c>
      <c r="G176" s="58">
        <v>1.35</v>
      </c>
      <c r="H176" s="58">
        <v>10.75</v>
      </c>
      <c r="I176" s="58">
        <v>8.17</v>
      </c>
      <c r="J176" s="58">
        <v>0</v>
      </c>
      <c r="K176" s="58"/>
      <c r="L176" s="65">
        <f t="shared" si="8"/>
        <v>68.83</v>
      </c>
      <c r="XDS176" s="66"/>
      <c r="XDT176" s="66"/>
      <c r="XDU176" s="66"/>
      <c r="XDV176" s="66"/>
      <c r="XDW176" s="66"/>
      <c r="XDX176" s="66"/>
      <c r="XDY176" s="66"/>
      <c r="XDZ176" s="66"/>
      <c r="XEA176" s="66"/>
      <c r="XEB176" s="66"/>
      <c r="XEC176" s="66"/>
      <c r="XED176" s="66"/>
      <c r="XEE176" s="66"/>
    </row>
    <row r="177" s="42" customFormat="true" spans="1:16359">
      <c r="A177" s="70" t="s">
        <v>184</v>
      </c>
      <c r="B177" s="55">
        <v>125.79</v>
      </c>
      <c r="C177" s="55">
        <v>25</v>
      </c>
      <c r="D177" s="55">
        <v>0</v>
      </c>
      <c r="E177" s="55">
        <v>0</v>
      </c>
      <c r="F177" s="58">
        <v>0</v>
      </c>
      <c r="G177" s="58">
        <v>13.88</v>
      </c>
      <c r="H177" s="58">
        <v>9.08</v>
      </c>
      <c r="I177" s="58">
        <v>29.31</v>
      </c>
      <c r="J177" s="58">
        <v>0</v>
      </c>
      <c r="K177" s="58"/>
      <c r="L177" s="65">
        <f t="shared" si="8"/>
        <v>203.06</v>
      </c>
      <c r="XDS177" s="66"/>
      <c r="XDT177" s="66"/>
      <c r="XDU177" s="66"/>
      <c r="XDV177" s="66"/>
      <c r="XDW177" s="66"/>
      <c r="XDX177" s="66"/>
      <c r="XDY177" s="66"/>
      <c r="XDZ177" s="66"/>
      <c r="XEA177" s="66"/>
      <c r="XEB177" s="66"/>
      <c r="XEC177" s="66"/>
      <c r="XED177" s="66"/>
      <c r="XEE177" s="66"/>
    </row>
    <row r="178" ht="13.5" spans="1:12">
      <c r="A178" s="70" t="s">
        <v>185</v>
      </c>
      <c r="B178" s="55">
        <v>42.61</v>
      </c>
      <c r="C178" s="55">
        <v>25</v>
      </c>
      <c r="D178" s="55">
        <v>0</v>
      </c>
      <c r="E178" s="55">
        <v>0.39</v>
      </c>
      <c r="F178" s="58">
        <v>0</v>
      </c>
      <c r="G178" s="58">
        <v>6.77</v>
      </c>
      <c r="H178" s="58">
        <v>38.22</v>
      </c>
      <c r="I178" s="58">
        <v>9.39</v>
      </c>
      <c r="J178" s="58">
        <v>0</v>
      </c>
      <c r="K178" s="73"/>
      <c r="L178" s="65">
        <f t="shared" si="8"/>
        <v>122.38</v>
      </c>
    </row>
  </sheetData>
  <mergeCells count="12">
    <mergeCell ref="A2:L2"/>
    <mergeCell ref="J4:K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L4:L5"/>
  </mergeCells>
  <printOptions horizontalCentered="true"/>
  <pageMargins left="0.432638888888889" right="0.236111111111111" top="0.275" bottom="0.511805555555556" header="0.196527777777778" footer="0.354166666666667"/>
  <pageSetup paperSize="9" scale="87" fitToHeight="0" orientation="landscape" horizontalDpi="600"/>
  <headerFooter/>
  <colBreaks count="1" manualBreakCount="1">
    <brk id="12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V107"/>
  <sheetViews>
    <sheetView showZeros="0" view="pageBreakPreview" zoomScaleNormal="100" zoomScaleSheetLayoutView="100" workbookViewId="0">
      <selection activeCell="A15" sqref="$A15:$XFD15"/>
    </sheetView>
  </sheetViews>
  <sheetFormatPr defaultColWidth="8.89166666666667" defaultRowHeight="13.5"/>
  <cols>
    <col min="1" max="1" width="21" style="1" customWidth="true"/>
    <col min="2" max="2" width="12.5" style="1" customWidth="true"/>
    <col min="3" max="10" width="8.89166666666667" style="1"/>
    <col min="11" max="11" width="12" style="1" customWidth="true"/>
    <col min="12" max="18" width="8.89166666666667" style="1"/>
    <col min="19" max="19" width="10.8916666666667" style="1" customWidth="true"/>
    <col min="20" max="16384" width="8.89166666666667" style="1"/>
  </cols>
  <sheetData>
    <row r="1" s="1" customFormat="true" ht="14.25" spans="1:22">
      <c r="A1" s="2" t="s">
        <v>200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7"/>
    </row>
    <row r="2" s="1" customFormat="true" ht="22.5" spans="1:22">
      <c r="A2" s="5" t="s">
        <v>201</v>
      </c>
      <c r="B2" s="5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true" ht="14.25" spans="1:22">
      <c r="A3" s="7"/>
      <c r="B3" s="7"/>
      <c r="C3" s="7"/>
      <c r="D3" s="7"/>
      <c r="E3" s="22"/>
      <c r="F3" s="22"/>
      <c r="G3" s="22"/>
      <c r="H3" s="22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36"/>
      <c r="V3" s="22"/>
    </row>
    <row r="4" s="1" customFormat="true" spans="1:22">
      <c r="A4" s="8" t="s">
        <v>3</v>
      </c>
      <c r="B4" s="9" t="s">
        <v>202</v>
      </c>
      <c r="C4" s="9" t="s">
        <v>203</v>
      </c>
      <c r="D4" s="9"/>
      <c r="E4" s="9"/>
      <c r="F4" s="9"/>
      <c r="G4" s="9"/>
      <c r="H4" s="9"/>
      <c r="I4" s="8" t="s">
        <v>204</v>
      </c>
      <c r="J4" s="23" t="s">
        <v>205</v>
      </c>
      <c r="K4" s="24"/>
      <c r="L4" s="24"/>
      <c r="M4" s="23" t="s">
        <v>206</v>
      </c>
      <c r="N4" s="24"/>
      <c r="O4" s="23" t="s">
        <v>207</v>
      </c>
      <c r="P4" s="24"/>
      <c r="Q4" s="8" t="s">
        <v>208</v>
      </c>
      <c r="R4" s="23" t="s">
        <v>209</v>
      </c>
      <c r="S4" s="24"/>
      <c r="T4" s="24"/>
      <c r="U4" s="8" t="s">
        <v>210</v>
      </c>
      <c r="V4" s="37" t="s">
        <v>4</v>
      </c>
    </row>
    <row r="5" s="1" customFormat="true" ht="33.75" spans="1:22">
      <c r="A5" s="10"/>
      <c r="B5" s="11"/>
      <c r="C5" s="9" t="s">
        <v>211</v>
      </c>
      <c r="D5" s="9" t="s">
        <v>212</v>
      </c>
      <c r="E5" s="9" t="s">
        <v>213</v>
      </c>
      <c r="F5" s="9" t="s">
        <v>214</v>
      </c>
      <c r="G5" s="9" t="s">
        <v>215</v>
      </c>
      <c r="H5" s="9" t="s">
        <v>216</v>
      </c>
      <c r="I5" s="25"/>
      <c r="J5" s="9" t="s">
        <v>217</v>
      </c>
      <c r="K5" s="9" t="s">
        <v>218</v>
      </c>
      <c r="L5" s="9" t="s">
        <v>219</v>
      </c>
      <c r="M5" s="9" t="s">
        <v>220</v>
      </c>
      <c r="N5" s="9" t="s">
        <v>221</v>
      </c>
      <c r="O5" s="9" t="s">
        <v>222</v>
      </c>
      <c r="P5" s="9" t="s">
        <v>223</v>
      </c>
      <c r="Q5" s="25"/>
      <c r="R5" s="9" t="s">
        <v>224</v>
      </c>
      <c r="S5" s="9" t="s">
        <v>225</v>
      </c>
      <c r="T5" s="9" t="s">
        <v>226</v>
      </c>
      <c r="U5" s="25"/>
      <c r="V5" s="38"/>
    </row>
    <row r="6" s="1" customFormat="true" spans="1:22">
      <c r="A6" s="12" t="s">
        <v>4</v>
      </c>
      <c r="B6" s="12">
        <f>B7+B12+B34</f>
        <v>6284</v>
      </c>
      <c r="C6" s="12">
        <f t="shared" ref="C6:V6" si="0">C7+C12+C34</f>
        <v>513</v>
      </c>
      <c r="D6" s="12">
        <f t="shared" si="0"/>
        <v>4</v>
      </c>
      <c r="E6" s="12">
        <f t="shared" si="0"/>
        <v>3</v>
      </c>
      <c r="F6" s="12">
        <f t="shared" si="0"/>
        <v>14</v>
      </c>
      <c r="G6" s="12">
        <f t="shared" si="0"/>
        <v>24</v>
      </c>
      <c r="H6" s="12">
        <f t="shared" si="0"/>
        <v>56</v>
      </c>
      <c r="I6" s="12">
        <f t="shared" si="0"/>
        <v>27</v>
      </c>
      <c r="J6" s="12">
        <f t="shared" si="0"/>
        <v>836</v>
      </c>
      <c r="K6" s="12">
        <f t="shared" si="0"/>
        <v>1090</v>
      </c>
      <c r="L6" s="12">
        <f t="shared" si="0"/>
        <v>200</v>
      </c>
      <c r="M6" s="12">
        <f t="shared" si="0"/>
        <v>245</v>
      </c>
      <c r="N6" s="12">
        <f t="shared" si="0"/>
        <v>186</v>
      </c>
      <c r="O6" s="12">
        <f t="shared" si="0"/>
        <v>25</v>
      </c>
      <c r="P6" s="12">
        <f t="shared" si="0"/>
        <v>49</v>
      </c>
      <c r="Q6" s="12">
        <f t="shared" si="0"/>
        <v>14</v>
      </c>
      <c r="R6" s="12">
        <f t="shared" si="0"/>
        <v>712</v>
      </c>
      <c r="S6" s="12">
        <f t="shared" si="0"/>
        <v>63</v>
      </c>
      <c r="T6" s="12">
        <f t="shared" si="0"/>
        <v>5</v>
      </c>
      <c r="U6" s="12">
        <f t="shared" si="0"/>
        <v>86</v>
      </c>
      <c r="V6" s="12">
        <f t="shared" si="0"/>
        <v>10436</v>
      </c>
    </row>
    <row r="7" s="1" customFormat="true" spans="1:22">
      <c r="A7" s="9" t="s">
        <v>7</v>
      </c>
      <c r="B7" s="9">
        <f>SUM(B8:B11)</f>
        <v>853.4</v>
      </c>
      <c r="C7" s="9">
        <f t="shared" ref="C7:V7" si="1">SUM(C8:C11)</f>
        <v>26.1</v>
      </c>
      <c r="D7" s="9">
        <f t="shared" si="1"/>
        <v>0</v>
      </c>
      <c r="E7" s="9">
        <f t="shared" si="1"/>
        <v>0.9</v>
      </c>
      <c r="F7" s="9">
        <f t="shared" si="1"/>
        <v>0</v>
      </c>
      <c r="G7" s="9">
        <f t="shared" si="1"/>
        <v>3</v>
      </c>
      <c r="H7" s="9">
        <f t="shared" si="1"/>
        <v>6</v>
      </c>
      <c r="I7" s="9">
        <f t="shared" si="1"/>
        <v>3</v>
      </c>
      <c r="J7" s="9">
        <f t="shared" si="1"/>
        <v>32.6</v>
      </c>
      <c r="K7" s="9">
        <f t="shared" si="1"/>
        <v>17.09</v>
      </c>
      <c r="L7" s="9">
        <f t="shared" si="1"/>
        <v>24</v>
      </c>
      <c r="M7" s="9">
        <f t="shared" si="1"/>
        <v>0</v>
      </c>
      <c r="N7" s="9">
        <f t="shared" si="1"/>
        <v>0</v>
      </c>
      <c r="O7" s="9">
        <f t="shared" si="1"/>
        <v>3</v>
      </c>
      <c r="P7" s="9">
        <f t="shared" si="1"/>
        <v>5</v>
      </c>
      <c r="Q7" s="9">
        <f t="shared" si="1"/>
        <v>0</v>
      </c>
      <c r="R7" s="9">
        <f t="shared" si="1"/>
        <v>115</v>
      </c>
      <c r="S7" s="9">
        <f t="shared" si="1"/>
        <v>0</v>
      </c>
      <c r="T7" s="9">
        <f t="shared" si="1"/>
        <v>0</v>
      </c>
      <c r="U7" s="9">
        <f t="shared" si="1"/>
        <v>13.8</v>
      </c>
      <c r="V7" s="9">
        <f t="shared" si="1"/>
        <v>1102.89</v>
      </c>
    </row>
    <row r="8" s="1" customFormat="true" spans="1:22">
      <c r="A8" s="13" t="s">
        <v>21</v>
      </c>
      <c r="B8" s="14">
        <v>0</v>
      </c>
      <c r="C8" s="15">
        <v>0</v>
      </c>
      <c r="D8" s="15">
        <v>0</v>
      </c>
      <c r="E8" s="15">
        <v>0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  <c r="L8" s="15">
        <v>0</v>
      </c>
      <c r="M8" s="15"/>
      <c r="N8" s="15"/>
      <c r="O8" s="15">
        <v>0</v>
      </c>
      <c r="P8" s="15">
        <v>0</v>
      </c>
      <c r="Q8" s="15">
        <v>0</v>
      </c>
      <c r="R8" s="15">
        <v>0</v>
      </c>
      <c r="S8" s="15">
        <v>0</v>
      </c>
      <c r="T8" s="15">
        <v>0</v>
      </c>
      <c r="U8" s="39">
        <v>13.8</v>
      </c>
      <c r="V8" s="12">
        <f>SUM(B8:U8)</f>
        <v>13.8</v>
      </c>
    </row>
    <row r="9" s="1" customFormat="true" spans="1:22">
      <c r="A9" s="16" t="s">
        <v>9</v>
      </c>
      <c r="B9" s="14">
        <v>149.7</v>
      </c>
      <c r="C9" s="15">
        <v>10</v>
      </c>
      <c r="D9" s="15"/>
      <c r="E9" s="15">
        <v>0.9</v>
      </c>
      <c r="F9" s="15"/>
      <c r="G9" s="15">
        <v>3</v>
      </c>
      <c r="H9" s="15">
        <v>6</v>
      </c>
      <c r="I9" s="15">
        <v>3</v>
      </c>
      <c r="J9" s="26">
        <v>32.6</v>
      </c>
      <c r="K9" s="27">
        <v>17.09</v>
      </c>
      <c r="L9" s="27">
        <v>24</v>
      </c>
      <c r="M9" s="15"/>
      <c r="N9" s="15"/>
      <c r="O9" s="31">
        <v>3</v>
      </c>
      <c r="P9" s="31">
        <v>5</v>
      </c>
      <c r="Q9" s="15"/>
      <c r="R9" s="32">
        <v>115</v>
      </c>
      <c r="S9" s="33"/>
      <c r="T9" s="33"/>
      <c r="U9" s="15">
        <v>0</v>
      </c>
      <c r="V9" s="12">
        <f>SUM(B9:U9)</f>
        <v>369.29</v>
      </c>
    </row>
    <row r="10" s="1" customFormat="true" spans="1:22">
      <c r="A10" s="13" t="s">
        <v>12</v>
      </c>
      <c r="B10" s="14">
        <v>8</v>
      </c>
      <c r="C10" s="15">
        <v>16.1</v>
      </c>
      <c r="D10" s="15"/>
      <c r="E10" s="15">
        <v>0</v>
      </c>
      <c r="F10" s="15"/>
      <c r="G10" s="15"/>
      <c r="H10" s="15"/>
      <c r="I10" s="15">
        <v>0</v>
      </c>
      <c r="J10" s="15">
        <v>0</v>
      </c>
      <c r="K10" s="15">
        <v>0</v>
      </c>
      <c r="L10" s="15">
        <v>0</v>
      </c>
      <c r="M10" s="15"/>
      <c r="N10" s="15"/>
      <c r="O10" s="15">
        <v>0</v>
      </c>
      <c r="P10" s="15">
        <v>0</v>
      </c>
      <c r="Q10" s="15">
        <v>0</v>
      </c>
      <c r="R10" s="15">
        <v>0</v>
      </c>
      <c r="S10" s="15"/>
      <c r="T10" s="15"/>
      <c r="U10" s="15">
        <v>0</v>
      </c>
      <c r="V10" s="12">
        <f>SUM(B10:U10)</f>
        <v>24.1</v>
      </c>
    </row>
    <row r="11" s="1" customFormat="true" spans="1:22">
      <c r="A11" s="17" t="s">
        <v>31</v>
      </c>
      <c r="B11" s="14">
        <v>695.7</v>
      </c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2">
        <f t="shared" ref="V11:V36" si="2">SUM(B11:U11)</f>
        <v>695.7</v>
      </c>
    </row>
    <row r="12" s="1" customFormat="true" spans="1:22">
      <c r="A12" s="12" t="s">
        <v>91</v>
      </c>
      <c r="B12" s="18">
        <f>SUM(B13:B33)</f>
        <v>5074.4</v>
      </c>
      <c r="C12" s="18">
        <f t="shared" ref="C12:V12" si="3">SUM(C13:C33)</f>
        <v>476.3</v>
      </c>
      <c r="D12" s="18">
        <f t="shared" si="3"/>
        <v>4</v>
      </c>
      <c r="E12" s="18">
        <f t="shared" si="3"/>
        <v>1.8</v>
      </c>
      <c r="F12" s="18">
        <f t="shared" si="3"/>
        <v>14</v>
      </c>
      <c r="G12" s="18">
        <f t="shared" si="3"/>
        <v>21</v>
      </c>
      <c r="H12" s="18">
        <f t="shared" si="3"/>
        <v>50</v>
      </c>
      <c r="I12" s="18">
        <f t="shared" si="3"/>
        <v>18</v>
      </c>
      <c r="J12" s="18">
        <f t="shared" si="3"/>
        <v>526.02</v>
      </c>
      <c r="K12" s="18">
        <f t="shared" si="3"/>
        <v>730.56</v>
      </c>
      <c r="L12" s="18">
        <f t="shared" si="3"/>
        <v>148</v>
      </c>
      <c r="M12" s="18">
        <f t="shared" si="3"/>
        <v>162.13</v>
      </c>
      <c r="N12" s="18">
        <f t="shared" si="3"/>
        <v>113.45</v>
      </c>
      <c r="O12" s="18">
        <f t="shared" si="3"/>
        <v>22</v>
      </c>
      <c r="P12" s="18">
        <f t="shared" si="3"/>
        <v>44</v>
      </c>
      <c r="Q12" s="18">
        <f t="shared" si="3"/>
        <v>9</v>
      </c>
      <c r="R12" s="18">
        <f t="shared" si="3"/>
        <v>539</v>
      </c>
      <c r="S12" s="18">
        <f t="shared" si="3"/>
        <v>63</v>
      </c>
      <c r="T12" s="18">
        <f t="shared" si="3"/>
        <v>5</v>
      </c>
      <c r="U12" s="18">
        <f t="shared" si="3"/>
        <v>39.79</v>
      </c>
      <c r="V12" s="18">
        <f t="shared" si="3"/>
        <v>8061.45</v>
      </c>
    </row>
    <row r="13" s="1" customFormat="true" spans="1:22">
      <c r="A13" s="19" t="s">
        <v>92</v>
      </c>
      <c r="B13" s="14">
        <v>701.6</v>
      </c>
      <c r="C13" s="19">
        <v>48.3</v>
      </c>
      <c r="D13" s="19">
        <v>1</v>
      </c>
      <c r="E13" s="19"/>
      <c r="F13" s="19">
        <v>1</v>
      </c>
      <c r="G13" s="19">
        <v>1</v>
      </c>
      <c r="H13" s="19">
        <v>3</v>
      </c>
      <c r="I13" s="19">
        <v>6</v>
      </c>
      <c r="J13" s="15">
        <v>56.58</v>
      </c>
      <c r="K13" s="15">
        <v>132.32</v>
      </c>
      <c r="L13" s="15">
        <v>67</v>
      </c>
      <c r="M13" s="15">
        <v>15.25</v>
      </c>
      <c r="N13" s="15">
        <v>19.88</v>
      </c>
      <c r="O13" s="19">
        <v>1</v>
      </c>
      <c r="P13" s="19"/>
      <c r="Q13" s="15">
        <v>3</v>
      </c>
      <c r="R13" s="34">
        <v>54</v>
      </c>
      <c r="S13" s="34">
        <v>3</v>
      </c>
      <c r="T13" s="34"/>
      <c r="U13" s="15">
        <v>9.51</v>
      </c>
      <c r="V13" s="12">
        <f t="shared" si="2"/>
        <v>1123.44</v>
      </c>
    </row>
    <row r="14" s="1" customFormat="true" spans="1:22">
      <c r="A14" s="19" t="s">
        <v>93</v>
      </c>
      <c r="B14" s="14">
        <v>191.35</v>
      </c>
      <c r="C14" s="19">
        <v>29.6</v>
      </c>
      <c r="D14" s="19"/>
      <c r="E14" s="19"/>
      <c r="F14" s="19">
        <v>0.5</v>
      </c>
      <c r="G14" s="19">
        <v>1</v>
      </c>
      <c r="H14" s="19">
        <v>3</v>
      </c>
      <c r="I14" s="19">
        <v>6</v>
      </c>
      <c r="J14" s="15">
        <v>11.96</v>
      </c>
      <c r="K14" s="15">
        <v>18.39</v>
      </c>
      <c r="L14" s="15">
        <v>5</v>
      </c>
      <c r="M14" s="15">
        <v>2.64</v>
      </c>
      <c r="N14" s="15">
        <v>1.86</v>
      </c>
      <c r="O14" s="19">
        <v>1</v>
      </c>
      <c r="P14" s="19"/>
      <c r="Q14" s="15"/>
      <c r="R14" s="34">
        <v>6</v>
      </c>
      <c r="S14" s="34">
        <v>3</v>
      </c>
      <c r="T14" s="34"/>
      <c r="U14" s="15">
        <v>1.97</v>
      </c>
      <c r="V14" s="12">
        <f t="shared" si="2"/>
        <v>283.27</v>
      </c>
    </row>
    <row r="15" s="1" customFormat="true" spans="1:22">
      <c r="A15" s="19" t="s">
        <v>94</v>
      </c>
      <c r="B15" s="14">
        <v>324.52</v>
      </c>
      <c r="C15" s="19">
        <v>38.6</v>
      </c>
      <c r="D15" s="19"/>
      <c r="E15" s="19"/>
      <c r="F15" s="19">
        <v>1</v>
      </c>
      <c r="G15" s="19">
        <v>1</v>
      </c>
      <c r="H15" s="19">
        <v>3</v>
      </c>
      <c r="I15" s="19"/>
      <c r="J15" s="15">
        <v>17.44</v>
      </c>
      <c r="K15" s="15">
        <v>24.89</v>
      </c>
      <c r="L15" s="15">
        <v>22</v>
      </c>
      <c r="M15" s="15">
        <v>3.59</v>
      </c>
      <c r="N15" s="15">
        <v>3.46</v>
      </c>
      <c r="O15" s="19">
        <v>1</v>
      </c>
      <c r="P15" s="19"/>
      <c r="Q15" s="15">
        <v>1</v>
      </c>
      <c r="R15" s="34">
        <v>38</v>
      </c>
      <c r="S15" s="34">
        <v>3</v>
      </c>
      <c r="T15" s="34">
        <v>1</v>
      </c>
      <c r="U15" s="15">
        <v>0</v>
      </c>
      <c r="V15" s="12">
        <f t="shared" si="2"/>
        <v>483.5</v>
      </c>
    </row>
    <row r="16" s="1" customFormat="true" spans="1:22">
      <c r="A16" s="19" t="s">
        <v>95</v>
      </c>
      <c r="B16" s="14">
        <v>331.35</v>
      </c>
      <c r="C16" s="19">
        <v>18.1</v>
      </c>
      <c r="D16" s="19"/>
      <c r="E16" s="19"/>
      <c r="F16" s="19">
        <v>0.5</v>
      </c>
      <c r="G16" s="19">
        <v>1</v>
      </c>
      <c r="H16" s="19">
        <v>3</v>
      </c>
      <c r="I16" s="19"/>
      <c r="J16" s="15">
        <v>17.46</v>
      </c>
      <c r="K16" s="15">
        <v>33.01</v>
      </c>
      <c r="L16" s="15">
        <v>30</v>
      </c>
      <c r="M16" s="15">
        <v>1.95</v>
      </c>
      <c r="N16" s="15">
        <v>4.87</v>
      </c>
      <c r="O16" s="19">
        <v>1</v>
      </c>
      <c r="P16" s="19"/>
      <c r="Q16" s="15">
        <v>1</v>
      </c>
      <c r="R16" s="34">
        <v>24</v>
      </c>
      <c r="S16" s="34">
        <v>3</v>
      </c>
      <c r="T16" s="34"/>
      <c r="U16" s="15">
        <v>0.55</v>
      </c>
      <c r="V16" s="12">
        <f t="shared" si="2"/>
        <v>470.79</v>
      </c>
    </row>
    <row r="17" s="1" customFormat="true" spans="1:22">
      <c r="A17" s="19" t="s">
        <v>96</v>
      </c>
      <c r="B17" s="14">
        <v>161.93</v>
      </c>
      <c r="C17" s="19">
        <v>30.1</v>
      </c>
      <c r="D17" s="19"/>
      <c r="E17" s="19"/>
      <c r="F17" s="19">
        <v>0.5</v>
      </c>
      <c r="G17" s="19">
        <v>1</v>
      </c>
      <c r="H17" s="19">
        <v>2</v>
      </c>
      <c r="I17" s="19"/>
      <c r="J17" s="15">
        <v>10.7</v>
      </c>
      <c r="K17" s="15">
        <v>23.06</v>
      </c>
      <c r="L17" s="15">
        <v>0</v>
      </c>
      <c r="M17" s="15">
        <v>5.91</v>
      </c>
      <c r="N17" s="15">
        <v>3.31</v>
      </c>
      <c r="O17" s="19">
        <v>1</v>
      </c>
      <c r="P17" s="19">
        <v>2</v>
      </c>
      <c r="Q17" s="15"/>
      <c r="R17" s="34">
        <v>20</v>
      </c>
      <c r="S17" s="34">
        <v>3</v>
      </c>
      <c r="T17" s="34"/>
      <c r="U17" s="15">
        <v>0.55</v>
      </c>
      <c r="V17" s="12">
        <f t="shared" si="2"/>
        <v>265.06</v>
      </c>
    </row>
    <row r="18" s="1" customFormat="true" spans="1:22">
      <c r="A18" s="19" t="s">
        <v>97</v>
      </c>
      <c r="B18" s="14">
        <v>188.6</v>
      </c>
      <c r="C18" s="19">
        <v>18.1</v>
      </c>
      <c r="D18" s="19"/>
      <c r="E18" s="19"/>
      <c r="F18" s="19">
        <v>0.5</v>
      </c>
      <c r="G18" s="19">
        <v>1</v>
      </c>
      <c r="H18" s="19">
        <v>3</v>
      </c>
      <c r="I18" s="19"/>
      <c r="J18" s="15">
        <v>12.2</v>
      </c>
      <c r="K18" s="15">
        <v>24.28</v>
      </c>
      <c r="L18" s="15">
        <v>0</v>
      </c>
      <c r="M18" s="15">
        <v>2.78</v>
      </c>
      <c r="N18" s="15">
        <v>2.63</v>
      </c>
      <c r="O18" s="19">
        <v>1</v>
      </c>
      <c r="P18" s="19"/>
      <c r="Q18" s="15"/>
      <c r="R18" s="34">
        <v>37</v>
      </c>
      <c r="S18" s="34">
        <v>3</v>
      </c>
      <c r="T18" s="34"/>
      <c r="U18" s="15">
        <v>0</v>
      </c>
      <c r="V18" s="12">
        <f t="shared" si="2"/>
        <v>294.09</v>
      </c>
    </row>
    <row r="19" s="1" customFormat="true" spans="1:22">
      <c r="A19" s="19" t="s">
        <v>98</v>
      </c>
      <c r="B19" s="14">
        <v>210.6</v>
      </c>
      <c r="C19" s="19">
        <v>18.1</v>
      </c>
      <c r="D19" s="19"/>
      <c r="E19" s="19"/>
      <c r="F19" s="19">
        <v>1</v>
      </c>
      <c r="G19" s="19">
        <v>1</v>
      </c>
      <c r="H19" s="19">
        <v>2</v>
      </c>
      <c r="I19" s="19"/>
      <c r="J19" s="15">
        <v>18.64</v>
      </c>
      <c r="K19" s="15">
        <v>23.06</v>
      </c>
      <c r="L19" s="15">
        <v>0</v>
      </c>
      <c r="M19" s="15">
        <v>5.05</v>
      </c>
      <c r="N19" s="15">
        <v>2.53</v>
      </c>
      <c r="O19" s="19">
        <v>1</v>
      </c>
      <c r="P19" s="19"/>
      <c r="Q19" s="15"/>
      <c r="R19" s="34">
        <v>36</v>
      </c>
      <c r="S19" s="34">
        <v>3</v>
      </c>
      <c r="T19" s="34">
        <v>1</v>
      </c>
      <c r="U19" s="15">
        <v>0</v>
      </c>
      <c r="V19" s="12">
        <f t="shared" si="2"/>
        <v>322.98</v>
      </c>
    </row>
    <row r="20" s="1" customFormat="true" spans="1:22">
      <c r="A20" s="19" t="s">
        <v>99</v>
      </c>
      <c r="B20" s="14">
        <v>213.03</v>
      </c>
      <c r="C20" s="19">
        <v>18.1</v>
      </c>
      <c r="D20" s="19"/>
      <c r="E20" s="19"/>
      <c r="F20" s="19">
        <v>0.5</v>
      </c>
      <c r="G20" s="19">
        <v>1</v>
      </c>
      <c r="H20" s="19">
        <v>2</v>
      </c>
      <c r="I20" s="19"/>
      <c r="J20" s="15">
        <v>14.44</v>
      </c>
      <c r="K20" s="15">
        <v>18.39</v>
      </c>
      <c r="L20" s="15">
        <v>0</v>
      </c>
      <c r="M20" s="15">
        <v>1.87</v>
      </c>
      <c r="N20" s="15">
        <v>2.04</v>
      </c>
      <c r="O20" s="19">
        <v>1</v>
      </c>
      <c r="P20" s="19"/>
      <c r="Q20" s="15"/>
      <c r="R20" s="34">
        <v>21</v>
      </c>
      <c r="S20" s="34">
        <v>3</v>
      </c>
      <c r="T20" s="34"/>
      <c r="U20" s="15">
        <v>0</v>
      </c>
      <c r="V20" s="12">
        <f t="shared" si="2"/>
        <v>296.37</v>
      </c>
    </row>
    <row r="21" s="1" customFormat="true" spans="1:22">
      <c r="A21" s="19" t="s">
        <v>100</v>
      </c>
      <c r="B21" s="14">
        <v>200.78</v>
      </c>
      <c r="C21" s="19">
        <v>18.1</v>
      </c>
      <c r="D21" s="19"/>
      <c r="E21" s="19"/>
      <c r="F21" s="19">
        <v>0.5</v>
      </c>
      <c r="G21" s="19">
        <v>1</v>
      </c>
      <c r="H21" s="19">
        <v>2</v>
      </c>
      <c r="I21" s="19"/>
      <c r="J21" s="15">
        <v>15.16</v>
      </c>
      <c r="K21" s="15">
        <v>18.39</v>
      </c>
      <c r="L21" s="15">
        <v>5</v>
      </c>
      <c r="M21" s="15">
        <v>1.44</v>
      </c>
      <c r="N21" s="15">
        <v>1.86</v>
      </c>
      <c r="O21" s="19">
        <v>1</v>
      </c>
      <c r="P21" s="19"/>
      <c r="Q21" s="15"/>
      <c r="R21" s="34">
        <v>25</v>
      </c>
      <c r="S21" s="34">
        <v>3</v>
      </c>
      <c r="T21" s="34"/>
      <c r="U21" s="15">
        <v>7.13</v>
      </c>
      <c r="V21" s="12">
        <f t="shared" si="2"/>
        <v>300.36</v>
      </c>
    </row>
    <row r="22" s="1" customFormat="true" spans="1:22">
      <c r="A22" s="19" t="s">
        <v>101</v>
      </c>
      <c r="B22" s="14">
        <v>217.62</v>
      </c>
      <c r="C22" s="19">
        <v>18.1</v>
      </c>
      <c r="D22" s="19"/>
      <c r="E22" s="19"/>
      <c r="F22" s="19">
        <v>0.5</v>
      </c>
      <c r="G22" s="19">
        <v>1</v>
      </c>
      <c r="H22" s="19">
        <v>2</v>
      </c>
      <c r="I22" s="19"/>
      <c r="J22" s="15">
        <v>15.8</v>
      </c>
      <c r="K22" s="15">
        <v>26.31</v>
      </c>
      <c r="L22" s="15">
        <v>0</v>
      </c>
      <c r="M22" s="15">
        <v>2.6</v>
      </c>
      <c r="N22" s="15">
        <v>6.02</v>
      </c>
      <c r="O22" s="19">
        <v>1</v>
      </c>
      <c r="P22" s="19"/>
      <c r="Q22" s="15">
        <v>1</v>
      </c>
      <c r="R22" s="34">
        <v>3</v>
      </c>
      <c r="S22" s="34">
        <v>3</v>
      </c>
      <c r="T22" s="34">
        <v>1</v>
      </c>
      <c r="U22" s="15">
        <v>1.53</v>
      </c>
      <c r="V22" s="12">
        <f t="shared" si="2"/>
        <v>300.48</v>
      </c>
    </row>
    <row r="23" s="1" customFormat="true" spans="1:22">
      <c r="A23" s="19" t="s">
        <v>102</v>
      </c>
      <c r="B23" s="14">
        <v>215.07</v>
      </c>
      <c r="C23" s="19">
        <v>18.1</v>
      </c>
      <c r="D23" s="19"/>
      <c r="E23" s="19">
        <v>0.6</v>
      </c>
      <c r="F23" s="19">
        <v>1</v>
      </c>
      <c r="G23" s="19">
        <v>1</v>
      </c>
      <c r="H23" s="19">
        <v>3</v>
      </c>
      <c r="I23" s="19"/>
      <c r="J23" s="15">
        <v>17.26</v>
      </c>
      <c r="K23" s="15">
        <v>24.28</v>
      </c>
      <c r="L23" s="15">
        <v>0</v>
      </c>
      <c r="M23" s="15">
        <v>2.46</v>
      </c>
      <c r="N23" s="15">
        <v>4.92</v>
      </c>
      <c r="O23" s="19">
        <v>2</v>
      </c>
      <c r="P23" s="19"/>
      <c r="Q23" s="15"/>
      <c r="R23" s="34">
        <v>3</v>
      </c>
      <c r="S23" s="34">
        <v>3</v>
      </c>
      <c r="T23" s="34"/>
      <c r="U23" s="15">
        <v>0</v>
      </c>
      <c r="V23" s="12">
        <f t="shared" si="2"/>
        <v>295.69</v>
      </c>
    </row>
    <row r="24" s="1" customFormat="true" spans="1:22">
      <c r="A24" s="19" t="s">
        <v>103</v>
      </c>
      <c r="B24" s="14">
        <v>271.52</v>
      </c>
      <c r="C24" s="19">
        <v>18.1</v>
      </c>
      <c r="D24" s="19"/>
      <c r="E24" s="19"/>
      <c r="F24" s="19">
        <v>0.5</v>
      </c>
      <c r="G24" s="19">
        <v>1</v>
      </c>
      <c r="H24" s="19">
        <v>3</v>
      </c>
      <c r="I24" s="19">
        <v>6</v>
      </c>
      <c r="J24" s="15">
        <v>14.24</v>
      </c>
      <c r="K24" s="15">
        <v>24.28</v>
      </c>
      <c r="L24" s="15">
        <v>0</v>
      </c>
      <c r="M24" s="15">
        <v>2.27</v>
      </c>
      <c r="N24" s="15">
        <v>4.89</v>
      </c>
      <c r="O24" s="19">
        <v>1</v>
      </c>
      <c r="P24" s="19"/>
      <c r="Q24" s="15">
        <v>1</v>
      </c>
      <c r="R24" s="34">
        <v>22</v>
      </c>
      <c r="S24" s="34">
        <v>3</v>
      </c>
      <c r="T24" s="34">
        <v>1</v>
      </c>
      <c r="U24" s="15">
        <v>8.27</v>
      </c>
      <c r="V24" s="12">
        <f t="shared" si="2"/>
        <v>382.07</v>
      </c>
    </row>
    <row r="25" s="1" customFormat="true" spans="1:22">
      <c r="A25" s="19" t="s">
        <v>104</v>
      </c>
      <c r="B25" s="14">
        <v>219.55</v>
      </c>
      <c r="C25" s="19">
        <v>18.1</v>
      </c>
      <c r="D25" s="19"/>
      <c r="E25" s="19"/>
      <c r="F25" s="19">
        <v>1</v>
      </c>
      <c r="G25" s="19">
        <v>1</v>
      </c>
      <c r="H25" s="19">
        <v>2</v>
      </c>
      <c r="I25" s="28"/>
      <c r="J25" s="15">
        <v>13.52</v>
      </c>
      <c r="K25" s="15">
        <v>17.78</v>
      </c>
      <c r="L25" s="15">
        <v>0</v>
      </c>
      <c r="M25" s="15">
        <v>2.03</v>
      </c>
      <c r="N25" s="15">
        <v>2.53</v>
      </c>
      <c r="O25" s="19">
        <v>1</v>
      </c>
      <c r="P25" s="19"/>
      <c r="Q25" s="15"/>
      <c r="R25" s="34">
        <v>29</v>
      </c>
      <c r="S25" s="34">
        <v>3</v>
      </c>
      <c r="T25" s="34"/>
      <c r="U25" s="15">
        <v>0.55</v>
      </c>
      <c r="V25" s="12">
        <f t="shared" si="2"/>
        <v>311.06</v>
      </c>
    </row>
    <row r="26" s="1" customFormat="true" spans="1:22">
      <c r="A26" s="19" t="s">
        <v>105</v>
      </c>
      <c r="B26" s="14">
        <v>219.55</v>
      </c>
      <c r="C26" s="19">
        <v>18.1</v>
      </c>
      <c r="D26" s="19"/>
      <c r="E26" s="19">
        <v>0.3</v>
      </c>
      <c r="F26" s="19">
        <v>0.5</v>
      </c>
      <c r="G26" s="19">
        <v>1</v>
      </c>
      <c r="H26" s="19">
        <v>2</v>
      </c>
      <c r="I26" s="28"/>
      <c r="J26" s="15">
        <v>17.24</v>
      </c>
      <c r="K26" s="15">
        <v>18.39</v>
      </c>
      <c r="L26" s="15">
        <v>0</v>
      </c>
      <c r="M26" s="15">
        <v>1.87</v>
      </c>
      <c r="N26" s="15">
        <v>1.86</v>
      </c>
      <c r="O26" s="19">
        <v>1</v>
      </c>
      <c r="P26" s="19"/>
      <c r="Q26" s="15"/>
      <c r="R26" s="34">
        <v>39</v>
      </c>
      <c r="S26" s="34">
        <v>3</v>
      </c>
      <c r="T26" s="34"/>
      <c r="U26" s="15">
        <v>0.55</v>
      </c>
      <c r="V26" s="12">
        <f t="shared" si="2"/>
        <v>324.36</v>
      </c>
    </row>
    <row r="27" s="1" customFormat="true" spans="1:22">
      <c r="A27" s="19" t="s">
        <v>106</v>
      </c>
      <c r="B27" s="14">
        <v>190.53</v>
      </c>
      <c r="C27" s="19">
        <v>18.1</v>
      </c>
      <c r="D27" s="19"/>
      <c r="E27" s="19"/>
      <c r="F27" s="19">
        <v>0.5</v>
      </c>
      <c r="G27" s="19">
        <v>1</v>
      </c>
      <c r="H27" s="19">
        <v>2</v>
      </c>
      <c r="I27" s="28"/>
      <c r="J27" s="15">
        <v>13.76</v>
      </c>
      <c r="K27" s="15">
        <v>18.39</v>
      </c>
      <c r="L27" s="15">
        <v>0</v>
      </c>
      <c r="M27" s="15">
        <v>1.28</v>
      </c>
      <c r="N27" s="15">
        <v>1.58</v>
      </c>
      <c r="O27" s="19">
        <v>1</v>
      </c>
      <c r="P27" s="19"/>
      <c r="Q27" s="15"/>
      <c r="R27" s="34">
        <v>31</v>
      </c>
      <c r="S27" s="34">
        <v>3</v>
      </c>
      <c r="T27" s="34"/>
      <c r="U27" s="15">
        <v>0</v>
      </c>
      <c r="V27" s="12">
        <f t="shared" si="2"/>
        <v>282.14</v>
      </c>
    </row>
    <row r="28" s="1" customFormat="true" spans="1:22">
      <c r="A28" s="19" t="s">
        <v>107</v>
      </c>
      <c r="B28" s="14">
        <v>178.15</v>
      </c>
      <c r="C28" s="19">
        <v>29.6</v>
      </c>
      <c r="D28" s="19"/>
      <c r="E28" s="19"/>
      <c r="F28" s="19">
        <v>1</v>
      </c>
      <c r="G28" s="19">
        <v>1</v>
      </c>
      <c r="H28" s="19">
        <v>2</v>
      </c>
      <c r="I28" s="28"/>
      <c r="J28" s="15">
        <v>13.16</v>
      </c>
      <c r="K28" s="15">
        <v>18.39</v>
      </c>
      <c r="L28" s="15">
        <v>5</v>
      </c>
      <c r="M28" s="15">
        <v>1.49</v>
      </c>
      <c r="N28" s="15">
        <v>2.73</v>
      </c>
      <c r="O28" s="19">
        <v>1</v>
      </c>
      <c r="P28" s="19"/>
      <c r="Q28" s="15"/>
      <c r="R28" s="34">
        <v>21</v>
      </c>
      <c r="S28" s="34">
        <v>3</v>
      </c>
      <c r="T28" s="34"/>
      <c r="U28" s="15">
        <v>0</v>
      </c>
      <c r="V28" s="12">
        <f t="shared" si="2"/>
        <v>277.52</v>
      </c>
    </row>
    <row r="29" s="1" customFormat="true" spans="1:22">
      <c r="A29" s="19" t="s">
        <v>108</v>
      </c>
      <c r="B29" s="14">
        <v>199.6</v>
      </c>
      <c r="C29" s="19">
        <v>18.1</v>
      </c>
      <c r="D29" s="19"/>
      <c r="E29" s="19"/>
      <c r="F29" s="19">
        <v>0.5</v>
      </c>
      <c r="G29" s="19">
        <v>1</v>
      </c>
      <c r="H29" s="19">
        <v>3</v>
      </c>
      <c r="I29" s="28"/>
      <c r="J29" s="15">
        <v>12.86</v>
      </c>
      <c r="K29" s="15">
        <v>17.78</v>
      </c>
      <c r="L29" s="15">
        <v>0</v>
      </c>
      <c r="M29" s="15">
        <v>1.2</v>
      </c>
      <c r="N29" s="15">
        <v>2.96</v>
      </c>
      <c r="O29" s="19">
        <v>1</v>
      </c>
      <c r="P29" s="19"/>
      <c r="Q29" s="15"/>
      <c r="R29" s="34">
        <v>39</v>
      </c>
      <c r="S29" s="34">
        <v>3</v>
      </c>
      <c r="T29" s="34"/>
      <c r="U29" s="15">
        <v>0</v>
      </c>
      <c r="V29" s="12">
        <f t="shared" si="2"/>
        <v>300</v>
      </c>
    </row>
    <row r="30" s="1" customFormat="true" spans="1:22">
      <c r="A30" s="19" t="s">
        <v>109</v>
      </c>
      <c r="B30" s="14">
        <v>230.31</v>
      </c>
      <c r="C30" s="19">
        <v>27.1</v>
      </c>
      <c r="D30" s="19"/>
      <c r="E30" s="19"/>
      <c r="F30" s="19">
        <v>0.5</v>
      </c>
      <c r="G30" s="19">
        <v>1</v>
      </c>
      <c r="H30" s="19">
        <v>2</v>
      </c>
      <c r="I30" s="28"/>
      <c r="J30" s="15">
        <v>10.64</v>
      </c>
      <c r="K30" s="15">
        <v>12.5</v>
      </c>
      <c r="L30" s="15">
        <v>0</v>
      </c>
      <c r="M30" s="15">
        <v>1.22</v>
      </c>
      <c r="N30" s="15">
        <v>1.97</v>
      </c>
      <c r="O30" s="19">
        <v>1</v>
      </c>
      <c r="P30" s="19"/>
      <c r="Q30" s="15">
        <v>1</v>
      </c>
      <c r="R30" s="34">
        <v>19</v>
      </c>
      <c r="S30" s="34">
        <v>3</v>
      </c>
      <c r="T30" s="34"/>
      <c r="U30" s="15">
        <v>0</v>
      </c>
      <c r="V30" s="12">
        <f t="shared" si="2"/>
        <v>311.24</v>
      </c>
    </row>
    <row r="31" s="1" customFormat="true" spans="1:22">
      <c r="A31" s="19" t="s">
        <v>110</v>
      </c>
      <c r="B31" s="14">
        <v>173.51</v>
      </c>
      <c r="C31" s="19">
        <v>18.6</v>
      </c>
      <c r="D31" s="19">
        <v>1.5</v>
      </c>
      <c r="E31" s="19"/>
      <c r="F31" s="19">
        <v>1</v>
      </c>
      <c r="G31" s="19">
        <v>1</v>
      </c>
      <c r="H31" s="19">
        <v>2</v>
      </c>
      <c r="I31" s="28"/>
      <c r="J31" s="15">
        <v>50.8</v>
      </c>
      <c r="K31" s="15">
        <v>66.1</v>
      </c>
      <c r="L31" s="15">
        <v>7</v>
      </c>
      <c r="M31" s="15">
        <v>8.86</v>
      </c>
      <c r="N31" s="15">
        <v>20.13</v>
      </c>
      <c r="O31" s="19">
        <v>1</v>
      </c>
      <c r="P31" s="19">
        <v>2</v>
      </c>
      <c r="Q31" s="15"/>
      <c r="R31" s="34">
        <v>22</v>
      </c>
      <c r="S31" s="34">
        <v>3</v>
      </c>
      <c r="T31" s="34">
        <v>1</v>
      </c>
      <c r="U31" s="15">
        <v>2.45</v>
      </c>
      <c r="V31" s="12">
        <f t="shared" si="2"/>
        <v>381.95</v>
      </c>
    </row>
    <row r="32" s="1" customFormat="true" spans="1:22">
      <c r="A32" s="19" t="s">
        <v>111</v>
      </c>
      <c r="B32" s="14">
        <v>207.79</v>
      </c>
      <c r="C32" s="19">
        <v>18.6</v>
      </c>
      <c r="D32" s="19"/>
      <c r="E32" s="19"/>
      <c r="F32" s="19">
        <v>0.5</v>
      </c>
      <c r="G32" s="19">
        <v>1</v>
      </c>
      <c r="H32" s="19">
        <v>2</v>
      </c>
      <c r="I32" s="28"/>
      <c r="J32" s="15">
        <v>73.52</v>
      </c>
      <c r="K32" s="15">
        <v>83.35</v>
      </c>
      <c r="L32" s="15">
        <v>7</v>
      </c>
      <c r="M32" s="15">
        <v>25.62</v>
      </c>
      <c r="N32" s="15">
        <v>6.26</v>
      </c>
      <c r="O32" s="19">
        <v>1</v>
      </c>
      <c r="P32" s="19">
        <v>38</v>
      </c>
      <c r="Q32" s="15"/>
      <c r="R32" s="34">
        <v>29</v>
      </c>
      <c r="S32" s="34">
        <v>3</v>
      </c>
      <c r="T32" s="34"/>
      <c r="U32" s="15">
        <v>0</v>
      </c>
      <c r="V32" s="12">
        <f t="shared" si="2"/>
        <v>496.64</v>
      </c>
    </row>
    <row r="33" s="1" customFormat="true" spans="1:22">
      <c r="A33" s="19" t="s">
        <v>112</v>
      </c>
      <c r="B33" s="14">
        <v>227.44</v>
      </c>
      <c r="C33" s="19">
        <v>18.6</v>
      </c>
      <c r="D33" s="19">
        <v>1.5</v>
      </c>
      <c r="E33" s="19">
        <v>0.9</v>
      </c>
      <c r="F33" s="19">
        <v>0.5</v>
      </c>
      <c r="G33" s="19">
        <v>1</v>
      </c>
      <c r="H33" s="19">
        <v>2</v>
      </c>
      <c r="I33" s="28"/>
      <c r="J33" s="15">
        <v>98.64</v>
      </c>
      <c r="K33" s="15">
        <v>87.22</v>
      </c>
      <c r="L33" s="15">
        <v>0</v>
      </c>
      <c r="M33" s="15">
        <v>70.75</v>
      </c>
      <c r="N33" s="15">
        <v>15.16</v>
      </c>
      <c r="O33" s="19">
        <v>1</v>
      </c>
      <c r="P33" s="19">
        <v>2</v>
      </c>
      <c r="Q33" s="15">
        <v>1</v>
      </c>
      <c r="R33" s="34">
        <v>21</v>
      </c>
      <c r="S33" s="34">
        <v>3</v>
      </c>
      <c r="T33" s="34"/>
      <c r="U33" s="15">
        <v>6.73</v>
      </c>
      <c r="V33" s="12">
        <f t="shared" si="2"/>
        <v>558.44</v>
      </c>
    </row>
    <row r="34" s="1" customFormat="true" spans="1:22">
      <c r="A34" s="20" t="s">
        <v>113</v>
      </c>
      <c r="B34" s="18">
        <f>SUM(B35:B106)</f>
        <v>356.2</v>
      </c>
      <c r="C34" s="18">
        <f t="shared" ref="C34:V34" si="4">SUM(C35:C106)</f>
        <v>10.6</v>
      </c>
      <c r="D34" s="18">
        <f t="shared" si="4"/>
        <v>0</v>
      </c>
      <c r="E34" s="18">
        <f t="shared" si="4"/>
        <v>0.3</v>
      </c>
      <c r="F34" s="18">
        <f t="shared" si="4"/>
        <v>0</v>
      </c>
      <c r="G34" s="18">
        <f t="shared" si="4"/>
        <v>0</v>
      </c>
      <c r="H34" s="18">
        <f t="shared" si="4"/>
        <v>0</v>
      </c>
      <c r="I34" s="18">
        <f t="shared" si="4"/>
        <v>6</v>
      </c>
      <c r="J34" s="18">
        <f t="shared" si="4"/>
        <v>277.38</v>
      </c>
      <c r="K34" s="18">
        <f t="shared" si="4"/>
        <v>342.35</v>
      </c>
      <c r="L34" s="18">
        <f t="shared" si="4"/>
        <v>28</v>
      </c>
      <c r="M34" s="18">
        <f t="shared" si="4"/>
        <v>82.87</v>
      </c>
      <c r="N34" s="18">
        <f t="shared" si="4"/>
        <v>72.55</v>
      </c>
      <c r="O34" s="18">
        <f t="shared" si="4"/>
        <v>0</v>
      </c>
      <c r="P34" s="18">
        <f t="shared" si="4"/>
        <v>0</v>
      </c>
      <c r="Q34" s="18">
        <f t="shared" si="4"/>
        <v>5</v>
      </c>
      <c r="R34" s="18">
        <f t="shared" si="4"/>
        <v>58</v>
      </c>
      <c r="S34" s="18">
        <f t="shared" si="4"/>
        <v>0</v>
      </c>
      <c r="T34" s="18">
        <f t="shared" si="4"/>
        <v>0</v>
      </c>
      <c r="U34" s="18">
        <f t="shared" si="4"/>
        <v>32.41</v>
      </c>
      <c r="V34" s="18">
        <f t="shared" si="4"/>
        <v>1271.66</v>
      </c>
    </row>
    <row r="35" s="1" customFormat="true" spans="1:22">
      <c r="A35" s="21" t="s">
        <v>114</v>
      </c>
      <c r="B35" s="14">
        <v>40.7</v>
      </c>
      <c r="C35" s="15">
        <v>0</v>
      </c>
      <c r="D35" s="15"/>
      <c r="E35" s="15"/>
      <c r="F35" s="15">
        <v>0</v>
      </c>
      <c r="G35" s="15"/>
      <c r="H35" s="15"/>
      <c r="I35" s="29"/>
      <c r="J35" s="15">
        <v>2.76</v>
      </c>
      <c r="K35" s="15">
        <v>5.89</v>
      </c>
      <c r="L35" s="15">
        <v>0</v>
      </c>
      <c r="M35" s="15">
        <v>1.04</v>
      </c>
      <c r="N35" s="15">
        <v>0.95</v>
      </c>
      <c r="O35" s="15">
        <v>0</v>
      </c>
      <c r="P35" s="15">
        <v>0</v>
      </c>
      <c r="Q35" s="15"/>
      <c r="R35" s="34"/>
      <c r="S35" s="34"/>
      <c r="T35" s="34"/>
      <c r="U35" s="15"/>
      <c r="V35" s="12">
        <f t="shared" si="2"/>
        <v>51.34</v>
      </c>
    </row>
    <row r="36" s="1" customFormat="true" spans="1:22">
      <c r="A36" s="21" t="s">
        <v>115</v>
      </c>
      <c r="B36" s="14">
        <v>40.7</v>
      </c>
      <c r="C36" s="15">
        <v>0</v>
      </c>
      <c r="D36" s="15"/>
      <c r="E36" s="15"/>
      <c r="F36" s="15">
        <v>0</v>
      </c>
      <c r="G36" s="15"/>
      <c r="H36" s="15"/>
      <c r="I36" s="29"/>
      <c r="J36" s="15">
        <v>2.88</v>
      </c>
      <c r="K36" s="15">
        <v>5.89</v>
      </c>
      <c r="L36" s="15">
        <v>0</v>
      </c>
      <c r="M36" s="15">
        <v>0.91</v>
      </c>
      <c r="N36" s="15">
        <v>0.77</v>
      </c>
      <c r="O36" s="15">
        <v>0</v>
      </c>
      <c r="P36" s="15">
        <v>0</v>
      </c>
      <c r="Q36" s="15"/>
      <c r="R36" s="34">
        <v>6</v>
      </c>
      <c r="S36" s="34"/>
      <c r="T36" s="34"/>
      <c r="U36" s="15">
        <v>9.43</v>
      </c>
      <c r="V36" s="12">
        <f t="shared" si="2"/>
        <v>66.58</v>
      </c>
    </row>
    <row r="37" s="1" customFormat="true" spans="1:22">
      <c r="A37" s="21" t="s">
        <v>116</v>
      </c>
      <c r="B37" s="14">
        <v>40.7</v>
      </c>
      <c r="C37" s="15">
        <v>0</v>
      </c>
      <c r="D37" s="15"/>
      <c r="E37" s="15"/>
      <c r="F37" s="15"/>
      <c r="G37" s="15"/>
      <c r="H37" s="15"/>
      <c r="I37" s="29"/>
      <c r="J37" s="15">
        <v>3</v>
      </c>
      <c r="K37" s="15">
        <v>5.89</v>
      </c>
      <c r="L37" s="15">
        <v>0</v>
      </c>
      <c r="M37" s="15">
        <v>0.95</v>
      </c>
      <c r="N37" s="15">
        <v>0.49</v>
      </c>
      <c r="O37" s="15">
        <v>0</v>
      </c>
      <c r="P37" s="15">
        <v>0</v>
      </c>
      <c r="Q37" s="15">
        <v>1</v>
      </c>
      <c r="R37" s="34"/>
      <c r="S37" s="34"/>
      <c r="T37" s="34"/>
      <c r="U37" s="15"/>
      <c r="V37" s="12">
        <f t="shared" ref="V37:V68" si="5">SUM(B37:U37)</f>
        <v>52.03</v>
      </c>
    </row>
    <row r="38" s="1" customFormat="true" spans="1:22">
      <c r="A38" s="21" t="s">
        <v>117</v>
      </c>
      <c r="B38" s="14">
        <v>5</v>
      </c>
      <c r="C38" s="15">
        <v>0</v>
      </c>
      <c r="D38" s="15"/>
      <c r="E38" s="15"/>
      <c r="F38" s="15"/>
      <c r="G38" s="15"/>
      <c r="H38" s="15"/>
      <c r="I38" s="29"/>
      <c r="J38" s="15">
        <v>4.02</v>
      </c>
      <c r="K38" s="15">
        <v>4.67</v>
      </c>
      <c r="L38" s="15">
        <v>0</v>
      </c>
      <c r="M38" s="15">
        <v>1.87</v>
      </c>
      <c r="N38" s="15">
        <v>1.19</v>
      </c>
      <c r="O38" s="15">
        <v>0</v>
      </c>
      <c r="P38" s="15">
        <v>0</v>
      </c>
      <c r="Q38" s="15"/>
      <c r="R38" s="34"/>
      <c r="S38" s="34"/>
      <c r="T38" s="34"/>
      <c r="U38" s="15"/>
      <c r="V38" s="12">
        <f t="shared" si="5"/>
        <v>16.75</v>
      </c>
    </row>
    <row r="39" s="1" customFormat="true" spans="1:22">
      <c r="A39" s="21" t="s">
        <v>118</v>
      </c>
      <c r="B39" s="14">
        <v>14.2</v>
      </c>
      <c r="C39" s="15">
        <v>0</v>
      </c>
      <c r="D39" s="15"/>
      <c r="E39" s="15"/>
      <c r="F39" s="15"/>
      <c r="G39" s="15"/>
      <c r="H39" s="15"/>
      <c r="I39" s="29"/>
      <c r="J39" s="15">
        <v>5.16</v>
      </c>
      <c r="K39" s="15">
        <v>5.89</v>
      </c>
      <c r="L39" s="15">
        <v>0</v>
      </c>
      <c r="M39" s="15">
        <v>1.48</v>
      </c>
      <c r="N39" s="15">
        <v>0.86</v>
      </c>
      <c r="O39" s="15">
        <v>0</v>
      </c>
      <c r="P39" s="15">
        <v>0</v>
      </c>
      <c r="Q39" s="15"/>
      <c r="R39" s="34">
        <v>6</v>
      </c>
      <c r="S39" s="34"/>
      <c r="T39" s="34"/>
      <c r="U39" s="15"/>
      <c r="V39" s="12">
        <f t="shared" si="5"/>
        <v>33.59</v>
      </c>
    </row>
    <row r="40" s="1" customFormat="true" spans="1:22">
      <c r="A40" s="21" t="s">
        <v>119</v>
      </c>
      <c r="B40" s="14">
        <v>10</v>
      </c>
      <c r="C40" s="15">
        <v>5.3</v>
      </c>
      <c r="D40" s="15"/>
      <c r="E40" s="15"/>
      <c r="F40" s="15"/>
      <c r="G40" s="15"/>
      <c r="H40" s="15"/>
      <c r="I40" s="29"/>
      <c r="J40" s="15">
        <v>7.8</v>
      </c>
      <c r="K40" s="15">
        <v>4.67</v>
      </c>
      <c r="L40" s="15">
        <v>0</v>
      </c>
      <c r="M40" s="15">
        <v>1.72</v>
      </c>
      <c r="N40" s="15">
        <v>0.72</v>
      </c>
      <c r="O40" s="15">
        <v>0</v>
      </c>
      <c r="P40" s="15">
        <v>0</v>
      </c>
      <c r="Q40" s="15"/>
      <c r="R40" s="34"/>
      <c r="S40" s="34"/>
      <c r="T40" s="34"/>
      <c r="U40" s="15"/>
      <c r="V40" s="12">
        <f t="shared" si="5"/>
        <v>30.21</v>
      </c>
    </row>
    <row r="41" s="1" customFormat="true" spans="1:22">
      <c r="A41" s="21" t="s">
        <v>120</v>
      </c>
      <c r="B41" s="14">
        <v>0</v>
      </c>
      <c r="C41" s="15">
        <v>0</v>
      </c>
      <c r="D41" s="15"/>
      <c r="E41" s="15"/>
      <c r="F41" s="15"/>
      <c r="G41" s="15"/>
      <c r="H41" s="15"/>
      <c r="I41" s="29"/>
      <c r="J41" s="15">
        <v>4.32</v>
      </c>
      <c r="K41" s="15">
        <v>4.67</v>
      </c>
      <c r="L41" s="15">
        <v>0</v>
      </c>
      <c r="M41" s="15">
        <v>0.87</v>
      </c>
      <c r="N41" s="15">
        <v>0.49</v>
      </c>
      <c r="O41" s="15">
        <v>0</v>
      </c>
      <c r="P41" s="15">
        <v>0</v>
      </c>
      <c r="Q41" s="15"/>
      <c r="R41" s="34"/>
      <c r="S41" s="34"/>
      <c r="T41" s="34"/>
      <c r="U41" s="15"/>
      <c r="V41" s="12">
        <f t="shared" si="5"/>
        <v>10.35</v>
      </c>
    </row>
    <row r="42" s="1" customFormat="true" spans="1:22">
      <c r="A42" s="21" t="s">
        <v>121</v>
      </c>
      <c r="B42" s="14">
        <v>0</v>
      </c>
      <c r="C42" s="15">
        <v>0</v>
      </c>
      <c r="D42" s="15"/>
      <c r="E42" s="15"/>
      <c r="F42" s="15"/>
      <c r="G42" s="15"/>
      <c r="H42" s="15"/>
      <c r="I42" s="29"/>
      <c r="J42" s="15">
        <v>4.2</v>
      </c>
      <c r="K42" s="15">
        <v>4.67</v>
      </c>
      <c r="L42" s="15">
        <v>0</v>
      </c>
      <c r="M42" s="15">
        <v>1.51</v>
      </c>
      <c r="N42" s="15">
        <v>0.49</v>
      </c>
      <c r="O42" s="15">
        <v>0</v>
      </c>
      <c r="P42" s="15">
        <v>0</v>
      </c>
      <c r="Q42" s="15"/>
      <c r="R42" s="34"/>
      <c r="S42" s="34"/>
      <c r="T42" s="34"/>
      <c r="U42" s="15"/>
      <c r="V42" s="12">
        <f t="shared" si="5"/>
        <v>10.87</v>
      </c>
    </row>
    <row r="43" s="1" customFormat="true" spans="1:22">
      <c r="A43" s="21" t="s">
        <v>122</v>
      </c>
      <c r="B43" s="14">
        <v>0</v>
      </c>
      <c r="C43" s="15">
        <v>0</v>
      </c>
      <c r="D43" s="15"/>
      <c r="E43" s="15"/>
      <c r="F43" s="15"/>
      <c r="G43" s="15"/>
      <c r="H43" s="15"/>
      <c r="I43" s="29"/>
      <c r="J43" s="15">
        <v>3.36</v>
      </c>
      <c r="K43" s="15">
        <v>4.67</v>
      </c>
      <c r="L43" s="15">
        <v>0</v>
      </c>
      <c r="M43" s="15">
        <v>0.95</v>
      </c>
      <c r="N43" s="15">
        <v>1.42</v>
      </c>
      <c r="O43" s="15">
        <v>0</v>
      </c>
      <c r="P43" s="15">
        <v>0</v>
      </c>
      <c r="Q43" s="15"/>
      <c r="R43" s="34"/>
      <c r="S43" s="34"/>
      <c r="T43" s="34"/>
      <c r="U43" s="15"/>
      <c r="V43" s="12">
        <f t="shared" si="5"/>
        <v>10.4</v>
      </c>
    </row>
    <row r="44" s="1" customFormat="true" spans="1:22">
      <c r="A44" s="21" t="s">
        <v>123</v>
      </c>
      <c r="B44" s="14">
        <v>0</v>
      </c>
      <c r="C44" s="15">
        <v>0</v>
      </c>
      <c r="D44" s="15"/>
      <c r="E44" s="15"/>
      <c r="F44" s="15"/>
      <c r="G44" s="15"/>
      <c r="H44" s="15"/>
      <c r="I44" s="29"/>
      <c r="J44" s="15">
        <v>3.12</v>
      </c>
      <c r="K44" s="15">
        <v>4.67</v>
      </c>
      <c r="L44" s="15">
        <v>0</v>
      </c>
      <c r="M44" s="15">
        <v>0.86</v>
      </c>
      <c r="N44" s="15">
        <v>1.47</v>
      </c>
      <c r="O44" s="15">
        <v>0</v>
      </c>
      <c r="P44" s="15">
        <v>0</v>
      </c>
      <c r="Q44" s="15"/>
      <c r="R44" s="34"/>
      <c r="S44" s="34"/>
      <c r="T44" s="34"/>
      <c r="U44" s="15"/>
      <c r="V44" s="12">
        <f t="shared" si="5"/>
        <v>10.12</v>
      </c>
    </row>
    <row r="45" s="1" customFormat="true" spans="1:22">
      <c r="A45" s="21" t="s">
        <v>124</v>
      </c>
      <c r="B45" s="14">
        <v>0</v>
      </c>
      <c r="C45" s="15">
        <v>0</v>
      </c>
      <c r="D45" s="15"/>
      <c r="E45" s="15"/>
      <c r="F45" s="15"/>
      <c r="G45" s="15"/>
      <c r="H45" s="15"/>
      <c r="I45" s="29"/>
      <c r="J45" s="15">
        <v>3.78</v>
      </c>
      <c r="K45" s="15">
        <v>4.67</v>
      </c>
      <c r="L45" s="15">
        <v>0</v>
      </c>
      <c r="M45" s="15">
        <v>0.83</v>
      </c>
      <c r="N45" s="15">
        <v>1.19</v>
      </c>
      <c r="O45" s="15">
        <v>0</v>
      </c>
      <c r="P45" s="15">
        <v>0</v>
      </c>
      <c r="Q45" s="15"/>
      <c r="R45" s="35"/>
      <c r="S45" s="34"/>
      <c r="T45" s="34"/>
      <c r="U45" s="15"/>
      <c r="V45" s="12">
        <f t="shared" si="5"/>
        <v>10.47</v>
      </c>
    </row>
    <row r="46" s="1" customFormat="true" spans="1:22">
      <c r="A46" s="21" t="s">
        <v>125</v>
      </c>
      <c r="B46" s="14">
        <v>5</v>
      </c>
      <c r="C46" s="15">
        <v>0</v>
      </c>
      <c r="D46" s="15"/>
      <c r="E46" s="15"/>
      <c r="F46" s="15"/>
      <c r="G46" s="15"/>
      <c r="H46" s="15"/>
      <c r="I46" s="29"/>
      <c r="J46" s="15">
        <v>5.22</v>
      </c>
      <c r="K46" s="15">
        <v>4.67</v>
      </c>
      <c r="L46" s="15">
        <v>0</v>
      </c>
      <c r="M46" s="15">
        <v>0.73</v>
      </c>
      <c r="N46" s="15">
        <v>0.49</v>
      </c>
      <c r="O46" s="15">
        <v>0</v>
      </c>
      <c r="P46" s="15">
        <v>0</v>
      </c>
      <c r="Q46" s="15"/>
      <c r="R46" s="34">
        <v>2</v>
      </c>
      <c r="S46" s="34"/>
      <c r="T46" s="34"/>
      <c r="U46" s="15">
        <v>3.88</v>
      </c>
      <c r="V46" s="12">
        <f t="shared" si="5"/>
        <v>21.99</v>
      </c>
    </row>
    <row r="47" s="1" customFormat="true" spans="1:22">
      <c r="A47" s="21" t="s">
        <v>126</v>
      </c>
      <c r="B47" s="14">
        <v>0</v>
      </c>
      <c r="C47" s="15">
        <v>0</v>
      </c>
      <c r="D47" s="15"/>
      <c r="E47" s="15"/>
      <c r="F47" s="15"/>
      <c r="G47" s="15"/>
      <c r="H47" s="15"/>
      <c r="I47" s="29"/>
      <c r="J47" s="15">
        <v>2.28</v>
      </c>
      <c r="K47" s="15">
        <v>4.67</v>
      </c>
      <c r="L47" s="15">
        <v>0</v>
      </c>
      <c r="M47" s="15">
        <v>2.61</v>
      </c>
      <c r="N47" s="15">
        <v>0.49</v>
      </c>
      <c r="O47" s="15">
        <v>0</v>
      </c>
      <c r="P47" s="15">
        <v>0</v>
      </c>
      <c r="Q47" s="15"/>
      <c r="R47" s="34"/>
      <c r="S47" s="34"/>
      <c r="T47" s="34"/>
      <c r="U47" s="15">
        <v>2.08</v>
      </c>
      <c r="V47" s="12">
        <f t="shared" si="5"/>
        <v>12.13</v>
      </c>
    </row>
    <row r="48" s="1" customFormat="true" spans="1:22">
      <c r="A48" s="21" t="s">
        <v>127</v>
      </c>
      <c r="B48" s="14">
        <v>8</v>
      </c>
      <c r="C48" s="15">
        <v>0</v>
      </c>
      <c r="D48" s="15"/>
      <c r="E48" s="15"/>
      <c r="F48" s="15"/>
      <c r="G48" s="15"/>
      <c r="H48" s="15"/>
      <c r="I48" s="30">
        <v>6</v>
      </c>
      <c r="J48" s="15">
        <v>2.94</v>
      </c>
      <c r="K48" s="15">
        <v>4.67</v>
      </c>
      <c r="L48" s="15">
        <v>0</v>
      </c>
      <c r="M48" s="15">
        <v>1.88</v>
      </c>
      <c r="N48" s="15">
        <v>0.49</v>
      </c>
      <c r="O48" s="15">
        <v>0</v>
      </c>
      <c r="P48" s="15">
        <v>0</v>
      </c>
      <c r="Q48" s="15"/>
      <c r="R48" s="34"/>
      <c r="S48" s="34"/>
      <c r="T48" s="34"/>
      <c r="U48" s="15"/>
      <c r="V48" s="12">
        <f t="shared" si="5"/>
        <v>23.98</v>
      </c>
    </row>
    <row r="49" s="1" customFormat="true" spans="1:22">
      <c r="A49" s="21" t="s">
        <v>128</v>
      </c>
      <c r="B49" s="14">
        <v>0</v>
      </c>
      <c r="C49" s="15">
        <v>0</v>
      </c>
      <c r="D49" s="15"/>
      <c r="E49" s="15"/>
      <c r="F49" s="15"/>
      <c r="G49" s="15"/>
      <c r="H49" s="15"/>
      <c r="I49" s="29"/>
      <c r="J49" s="15">
        <v>2.76</v>
      </c>
      <c r="K49" s="15">
        <v>4.67</v>
      </c>
      <c r="L49" s="15">
        <v>0</v>
      </c>
      <c r="M49" s="15">
        <v>1.05</v>
      </c>
      <c r="N49" s="15">
        <v>2.62</v>
      </c>
      <c r="O49" s="15">
        <v>0</v>
      </c>
      <c r="P49" s="15">
        <v>0</v>
      </c>
      <c r="Q49" s="15"/>
      <c r="R49" s="34"/>
      <c r="S49" s="34"/>
      <c r="T49" s="34"/>
      <c r="U49" s="15"/>
      <c r="V49" s="12">
        <f t="shared" si="5"/>
        <v>11.1</v>
      </c>
    </row>
    <row r="50" s="1" customFormat="true" spans="1:22">
      <c r="A50" s="21" t="s">
        <v>129</v>
      </c>
      <c r="B50" s="14">
        <v>0</v>
      </c>
      <c r="C50" s="15">
        <v>0</v>
      </c>
      <c r="D50" s="15"/>
      <c r="E50" s="15"/>
      <c r="F50" s="15"/>
      <c r="G50" s="15"/>
      <c r="H50" s="15"/>
      <c r="I50" s="29"/>
      <c r="J50" s="15">
        <v>3.6</v>
      </c>
      <c r="K50" s="15">
        <v>4.67</v>
      </c>
      <c r="L50" s="15">
        <v>0</v>
      </c>
      <c r="M50" s="15">
        <v>1.37</v>
      </c>
      <c r="N50" s="15">
        <v>3.69</v>
      </c>
      <c r="O50" s="15">
        <v>0</v>
      </c>
      <c r="P50" s="15">
        <v>0</v>
      </c>
      <c r="Q50" s="15"/>
      <c r="R50" s="34"/>
      <c r="S50" s="34"/>
      <c r="T50" s="34"/>
      <c r="U50" s="15"/>
      <c r="V50" s="12">
        <f t="shared" si="5"/>
        <v>13.33</v>
      </c>
    </row>
    <row r="51" s="1" customFormat="true" spans="1:22">
      <c r="A51" s="21" t="s">
        <v>130</v>
      </c>
      <c r="B51" s="14">
        <v>0</v>
      </c>
      <c r="C51" s="15">
        <v>0</v>
      </c>
      <c r="D51" s="15"/>
      <c r="E51" s="15"/>
      <c r="F51" s="15"/>
      <c r="G51" s="15"/>
      <c r="H51" s="15"/>
      <c r="I51" s="29"/>
      <c r="J51" s="15">
        <v>3.36</v>
      </c>
      <c r="K51" s="15">
        <v>4.67</v>
      </c>
      <c r="L51" s="15">
        <v>0</v>
      </c>
      <c r="M51" s="15">
        <v>1.11</v>
      </c>
      <c r="N51" s="15">
        <v>0.72</v>
      </c>
      <c r="O51" s="15">
        <v>0</v>
      </c>
      <c r="P51" s="15">
        <v>0</v>
      </c>
      <c r="Q51" s="15"/>
      <c r="R51" s="34"/>
      <c r="S51" s="34"/>
      <c r="T51" s="34"/>
      <c r="U51" s="15"/>
      <c r="V51" s="12">
        <f t="shared" si="5"/>
        <v>9.86</v>
      </c>
    </row>
    <row r="52" s="1" customFormat="true" spans="1:22">
      <c r="A52" s="21" t="s">
        <v>131</v>
      </c>
      <c r="B52" s="14">
        <v>5</v>
      </c>
      <c r="C52" s="15">
        <v>0</v>
      </c>
      <c r="D52" s="15"/>
      <c r="E52" s="15"/>
      <c r="F52" s="15"/>
      <c r="G52" s="15"/>
      <c r="H52" s="15"/>
      <c r="I52" s="29"/>
      <c r="J52" s="15">
        <v>3.48</v>
      </c>
      <c r="K52" s="15">
        <v>4.67</v>
      </c>
      <c r="L52" s="15">
        <v>0</v>
      </c>
      <c r="M52" s="15">
        <v>0.69</v>
      </c>
      <c r="N52" s="15">
        <v>0.72</v>
      </c>
      <c r="O52" s="15">
        <v>0</v>
      </c>
      <c r="P52" s="15">
        <v>0</v>
      </c>
      <c r="Q52" s="15"/>
      <c r="R52" s="34"/>
      <c r="S52" s="34"/>
      <c r="T52" s="34"/>
      <c r="U52" s="15"/>
      <c r="V52" s="12">
        <f t="shared" si="5"/>
        <v>14.56</v>
      </c>
    </row>
    <row r="53" s="1" customFormat="true" spans="1:22">
      <c r="A53" s="21" t="s">
        <v>132</v>
      </c>
      <c r="B53" s="14">
        <v>1</v>
      </c>
      <c r="C53" s="15">
        <v>0</v>
      </c>
      <c r="D53" s="15"/>
      <c r="E53" s="15"/>
      <c r="F53" s="15"/>
      <c r="G53" s="15"/>
      <c r="H53" s="15"/>
      <c r="I53" s="29"/>
      <c r="J53" s="15">
        <v>5.4</v>
      </c>
      <c r="K53" s="15">
        <v>4.67</v>
      </c>
      <c r="L53" s="15">
        <v>0</v>
      </c>
      <c r="M53" s="15">
        <v>4.82</v>
      </c>
      <c r="N53" s="15">
        <v>0.49</v>
      </c>
      <c r="O53" s="15">
        <v>0</v>
      </c>
      <c r="P53" s="15">
        <v>0</v>
      </c>
      <c r="Q53" s="15"/>
      <c r="R53" s="34"/>
      <c r="S53" s="34"/>
      <c r="T53" s="34"/>
      <c r="U53" s="15"/>
      <c r="V53" s="12">
        <f t="shared" si="5"/>
        <v>16.38</v>
      </c>
    </row>
    <row r="54" s="1" customFormat="true" spans="1:22">
      <c r="A54" s="21" t="s">
        <v>133</v>
      </c>
      <c r="B54" s="14">
        <v>6</v>
      </c>
      <c r="C54" s="15">
        <v>0</v>
      </c>
      <c r="D54" s="15"/>
      <c r="E54" s="15"/>
      <c r="F54" s="15"/>
      <c r="G54" s="15"/>
      <c r="H54" s="15"/>
      <c r="I54" s="29"/>
      <c r="J54" s="15">
        <v>7.56</v>
      </c>
      <c r="K54" s="15">
        <v>4.67</v>
      </c>
      <c r="L54" s="15">
        <v>0</v>
      </c>
      <c r="M54" s="15">
        <v>4.06</v>
      </c>
      <c r="N54" s="15">
        <v>0.72</v>
      </c>
      <c r="O54" s="15">
        <v>0</v>
      </c>
      <c r="P54" s="15">
        <v>0</v>
      </c>
      <c r="Q54" s="15"/>
      <c r="R54" s="34"/>
      <c r="S54" s="34"/>
      <c r="T54" s="34"/>
      <c r="U54" s="15"/>
      <c r="V54" s="12">
        <f t="shared" si="5"/>
        <v>23.01</v>
      </c>
    </row>
    <row r="55" s="1" customFormat="true" spans="1:22">
      <c r="A55" s="21" t="s">
        <v>134</v>
      </c>
      <c r="B55" s="14">
        <v>1</v>
      </c>
      <c r="C55" s="15">
        <v>0</v>
      </c>
      <c r="D55" s="15"/>
      <c r="E55" s="15"/>
      <c r="F55" s="15"/>
      <c r="G55" s="15"/>
      <c r="H55" s="15"/>
      <c r="I55" s="29"/>
      <c r="J55" s="15">
        <v>4.8</v>
      </c>
      <c r="K55" s="15">
        <v>4.67</v>
      </c>
      <c r="L55" s="15">
        <v>0</v>
      </c>
      <c r="M55" s="15">
        <v>1.39</v>
      </c>
      <c r="N55" s="15">
        <v>0.49</v>
      </c>
      <c r="O55" s="15">
        <v>0</v>
      </c>
      <c r="P55" s="15">
        <v>0</v>
      </c>
      <c r="Q55" s="15"/>
      <c r="R55" s="34"/>
      <c r="S55" s="34"/>
      <c r="T55" s="34"/>
      <c r="U55" s="15"/>
      <c r="V55" s="12">
        <f t="shared" si="5"/>
        <v>12.35</v>
      </c>
    </row>
    <row r="56" s="1" customFormat="true" spans="1:22">
      <c r="A56" s="21" t="s">
        <v>135</v>
      </c>
      <c r="B56" s="14">
        <v>2</v>
      </c>
      <c r="C56" s="15">
        <v>0</v>
      </c>
      <c r="D56" s="15"/>
      <c r="E56" s="15"/>
      <c r="F56" s="15"/>
      <c r="G56" s="15"/>
      <c r="H56" s="15"/>
      <c r="I56" s="29"/>
      <c r="J56" s="15">
        <v>4.92</v>
      </c>
      <c r="K56" s="15">
        <v>4.67</v>
      </c>
      <c r="L56" s="15">
        <v>0</v>
      </c>
      <c r="M56" s="15">
        <v>3.68</v>
      </c>
      <c r="N56" s="15">
        <v>0.49</v>
      </c>
      <c r="O56" s="15">
        <v>0</v>
      </c>
      <c r="P56" s="15">
        <v>0</v>
      </c>
      <c r="Q56" s="15"/>
      <c r="R56" s="34"/>
      <c r="S56" s="34"/>
      <c r="T56" s="34"/>
      <c r="U56" s="15"/>
      <c r="V56" s="12">
        <f t="shared" si="5"/>
        <v>15.76</v>
      </c>
    </row>
    <row r="57" s="1" customFormat="true" spans="1:22">
      <c r="A57" s="21" t="s">
        <v>136</v>
      </c>
      <c r="B57" s="14">
        <v>19.2</v>
      </c>
      <c r="C57" s="15">
        <v>0</v>
      </c>
      <c r="D57" s="15"/>
      <c r="E57" s="15"/>
      <c r="F57" s="15"/>
      <c r="G57" s="15"/>
      <c r="H57" s="15"/>
      <c r="I57" s="29"/>
      <c r="J57" s="15">
        <v>3.96</v>
      </c>
      <c r="K57" s="15">
        <v>5.89</v>
      </c>
      <c r="L57" s="15">
        <v>0</v>
      </c>
      <c r="M57" s="15">
        <v>1.15</v>
      </c>
      <c r="N57" s="15">
        <v>0.49</v>
      </c>
      <c r="O57" s="15">
        <v>0</v>
      </c>
      <c r="P57" s="15">
        <v>0</v>
      </c>
      <c r="Q57" s="15"/>
      <c r="R57" s="34">
        <v>6</v>
      </c>
      <c r="S57" s="34"/>
      <c r="T57" s="34"/>
      <c r="U57" s="15"/>
      <c r="V57" s="12">
        <f t="shared" si="5"/>
        <v>36.69</v>
      </c>
    </row>
    <row r="58" s="1" customFormat="true" spans="1:22">
      <c r="A58" s="21" t="s">
        <v>137</v>
      </c>
      <c r="B58" s="14">
        <v>0</v>
      </c>
      <c r="C58" s="15">
        <v>0</v>
      </c>
      <c r="D58" s="15"/>
      <c r="E58" s="15"/>
      <c r="F58" s="15"/>
      <c r="G58" s="15"/>
      <c r="H58" s="15"/>
      <c r="I58" s="29"/>
      <c r="J58" s="15">
        <v>2.76</v>
      </c>
      <c r="K58" s="15">
        <v>4.67</v>
      </c>
      <c r="L58" s="15">
        <v>0</v>
      </c>
      <c r="M58" s="15">
        <v>1.17</v>
      </c>
      <c r="N58" s="15">
        <v>0.77</v>
      </c>
      <c r="O58" s="15">
        <v>0</v>
      </c>
      <c r="P58" s="15">
        <v>0</v>
      </c>
      <c r="Q58" s="15"/>
      <c r="R58" s="34"/>
      <c r="S58" s="34"/>
      <c r="T58" s="34"/>
      <c r="U58" s="15"/>
      <c r="V58" s="12">
        <f t="shared" si="5"/>
        <v>9.37</v>
      </c>
    </row>
    <row r="59" s="1" customFormat="true" spans="1:22">
      <c r="A59" s="21" t="s">
        <v>138</v>
      </c>
      <c r="B59" s="14">
        <v>0</v>
      </c>
      <c r="C59" s="15">
        <v>0</v>
      </c>
      <c r="D59" s="15"/>
      <c r="E59" s="15"/>
      <c r="F59" s="15"/>
      <c r="G59" s="15"/>
      <c r="H59" s="15"/>
      <c r="I59" s="29"/>
      <c r="J59" s="15">
        <v>1.92</v>
      </c>
      <c r="K59" s="15">
        <v>4.67</v>
      </c>
      <c r="L59" s="15">
        <v>7</v>
      </c>
      <c r="M59" s="15">
        <v>0.87</v>
      </c>
      <c r="N59" s="15">
        <v>0.77</v>
      </c>
      <c r="O59" s="15">
        <v>0</v>
      </c>
      <c r="P59" s="15">
        <v>0</v>
      </c>
      <c r="Q59" s="15">
        <v>1</v>
      </c>
      <c r="R59" s="34"/>
      <c r="S59" s="34"/>
      <c r="T59" s="34"/>
      <c r="U59" s="15"/>
      <c r="V59" s="12">
        <f t="shared" si="5"/>
        <v>16.23</v>
      </c>
    </row>
    <row r="60" s="1" customFormat="true" spans="1:22">
      <c r="A60" s="21" t="s">
        <v>139</v>
      </c>
      <c r="B60" s="14">
        <v>10</v>
      </c>
      <c r="C60" s="15">
        <v>0</v>
      </c>
      <c r="D60" s="15"/>
      <c r="E60" s="15"/>
      <c r="F60" s="15"/>
      <c r="G60" s="15"/>
      <c r="H60" s="15"/>
      <c r="I60" s="29"/>
      <c r="J60" s="15">
        <v>3.24</v>
      </c>
      <c r="K60" s="15">
        <v>4.67</v>
      </c>
      <c r="L60" s="15">
        <v>0</v>
      </c>
      <c r="M60" s="15">
        <v>0.43</v>
      </c>
      <c r="N60" s="15">
        <v>1.33</v>
      </c>
      <c r="O60" s="15">
        <v>0</v>
      </c>
      <c r="P60" s="15">
        <v>0</v>
      </c>
      <c r="Q60" s="15"/>
      <c r="R60" s="34">
        <v>5</v>
      </c>
      <c r="S60" s="34"/>
      <c r="T60" s="34"/>
      <c r="U60" s="15"/>
      <c r="V60" s="12">
        <f t="shared" si="5"/>
        <v>24.67</v>
      </c>
    </row>
    <row r="61" s="1" customFormat="true" spans="1:22">
      <c r="A61" s="21" t="s">
        <v>140</v>
      </c>
      <c r="B61" s="14">
        <v>1</v>
      </c>
      <c r="C61" s="15">
        <v>0</v>
      </c>
      <c r="D61" s="15"/>
      <c r="E61" s="15"/>
      <c r="F61" s="15"/>
      <c r="G61" s="15"/>
      <c r="H61" s="15"/>
      <c r="I61" s="29"/>
      <c r="J61" s="15">
        <v>4.8</v>
      </c>
      <c r="K61" s="15">
        <v>4.67</v>
      </c>
      <c r="L61" s="15">
        <v>0</v>
      </c>
      <c r="M61" s="15">
        <v>0.63</v>
      </c>
      <c r="N61" s="15">
        <v>0.49</v>
      </c>
      <c r="O61" s="15">
        <v>0</v>
      </c>
      <c r="P61" s="15">
        <v>0</v>
      </c>
      <c r="Q61" s="15"/>
      <c r="R61" s="34"/>
      <c r="S61" s="34"/>
      <c r="T61" s="34"/>
      <c r="U61" s="15"/>
      <c r="V61" s="12">
        <f t="shared" si="5"/>
        <v>11.59</v>
      </c>
    </row>
    <row r="62" s="1" customFormat="true" spans="1:22">
      <c r="A62" s="21" t="s">
        <v>141</v>
      </c>
      <c r="B62" s="14">
        <v>42.7</v>
      </c>
      <c r="C62" s="15">
        <v>0</v>
      </c>
      <c r="D62" s="15"/>
      <c r="E62" s="15"/>
      <c r="F62" s="15"/>
      <c r="G62" s="15"/>
      <c r="H62" s="15"/>
      <c r="I62" s="29"/>
      <c r="J62" s="15">
        <v>2.76</v>
      </c>
      <c r="K62" s="15">
        <v>5.89</v>
      </c>
      <c r="L62" s="15">
        <v>7</v>
      </c>
      <c r="M62" s="15">
        <v>0.47</v>
      </c>
      <c r="N62" s="15">
        <v>0.72</v>
      </c>
      <c r="O62" s="15">
        <v>0</v>
      </c>
      <c r="P62" s="15">
        <v>0</v>
      </c>
      <c r="Q62" s="15"/>
      <c r="R62" s="34">
        <v>5</v>
      </c>
      <c r="S62" s="34"/>
      <c r="T62" s="34"/>
      <c r="U62" s="15"/>
      <c r="V62" s="12">
        <f t="shared" si="5"/>
        <v>64.54</v>
      </c>
    </row>
    <row r="63" s="1" customFormat="true" spans="1:22">
      <c r="A63" s="21" t="s">
        <v>142</v>
      </c>
      <c r="B63" s="14">
        <v>14.2</v>
      </c>
      <c r="C63" s="15">
        <v>0</v>
      </c>
      <c r="D63" s="15"/>
      <c r="E63" s="15"/>
      <c r="F63" s="15"/>
      <c r="G63" s="15"/>
      <c r="H63" s="15"/>
      <c r="I63" s="29"/>
      <c r="J63" s="15">
        <v>1.68</v>
      </c>
      <c r="K63" s="15">
        <v>4.67</v>
      </c>
      <c r="L63" s="15">
        <v>7</v>
      </c>
      <c r="M63" s="15">
        <v>0.73</v>
      </c>
      <c r="N63" s="15">
        <v>2.29</v>
      </c>
      <c r="O63" s="15">
        <v>0</v>
      </c>
      <c r="P63" s="15">
        <v>0</v>
      </c>
      <c r="Q63" s="15"/>
      <c r="R63" s="34"/>
      <c r="S63" s="34"/>
      <c r="T63" s="34"/>
      <c r="U63" s="15">
        <v>5.36</v>
      </c>
      <c r="V63" s="12">
        <f t="shared" si="5"/>
        <v>35.93</v>
      </c>
    </row>
    <row r="64" s="1" customFormat="true" spans="1:22">
      <c r="A64" s="21" t="s">
        <v>143</v>
      </c>
      <c r="B64" s="14">
        <v>0</v>
      </c>
      <c r="C64" s="15">
        <v>0</v>
      </c>
      <c r="D64" s="15"/>
      <c r="E64" s="15"/>
      <c r="F64" s="15"/>
      <c r="G64" s="15"/>
      <c r="H64" s="15"/>
      <c r="I64" s="29"/>
      <c r="J64" s="15">
        <v>3</v>
      </c>
      <c r="K64" s="15">
        <v>4.67</v>
      </c>
      <c r="L64" s="15">
        <v>0</v>
      </c>
      <c r="M64" s="15">
        <v>0.64</v>
      </c>
      <c r="N64" s="15">
        <v>2.57</v>
      </c>
      <c r="O64" s="15">
        <v>0</v>
      </c>
      <c r="P64" s="15">
        <v>0</v>
      </c>
      <c r="Q64" s="15"/>
      <c r="R64" s="34"/>
      <c r="S64" s="34"/>
      <c r="T64" s="34"/>
      <c r="U64" s="15"/>
      <c r="V64" s="12">
        <f t="shared" si="5"/>
        <v>10.88</v>
      </c>
    </row>
    <row r="65" s="1" customFormat="true" spans="1:22">
      <c r="A65" s="21" t="s">
        <v>144</v>
      </c>
      <c r="B65" s="14">
        <v>0</v>
      </c>
      <c r="C65" s="15">
        <v>0</v>
      </c>
      <c r="D65" s="15"/>
      <c r="E65" s="15"/>
      <c r="F65" s="15"/>
      <c r="G65" s="15"/>
      <c r="H65" s="15"/>
      <c r="I65" s="29"/>
      <c r="J65" s="15">
        <v>3.96</v>
      </c>
      <c r="K65" s="15">
        <v>4.67</v>
      </c>
      <c r="L65" s="15">
        <v>0</v>
      </c>
      <c r="M65" s="15">
        <v>0.36</v>
      </c>
      <c r="N65" s="15">
        <v>1.42</v>
      </c>
      <c r="O65" s="15">
        <v>0</v>
      </c>
      <c r="P65" s="15">
        <v>0</v>
      </c>
      <c r="Q65" s="15"/>
      <c r="R65" s="34"/>
      <c r="S65" s="34"/>
      <c r="T65" s="34"/>
      <c r="U65" s="15"/>
      <c r="V65" s="12">
        <f t="shared" si="5"/>
        <v>10.41</v>
      </c>
    </row>
    <row r="66" s="1" customFormat="true" spans="1:22">
      <c r="A66" s="21" t="s">
        <v>145</v>
      </c>
      <c r="B66" s="14">
        <v>0</v>
      </c>
      <c r="C66" s="15">
        <v>0</v>
      </c>
      <c r="D66" s="15"/>
      <c r="E66" s="15"/>
      <c r="F66" s="15"/>
      <c r="G66" s="15"/>
      <c r="H66" s="15"/>
      <c r="I66" s="29"/>
      <c r="J66" s="15">
        <v>3.6</v>
      </c>
      <c r="K66" s="15">
        <v>4.67</v>
      </c>
      <c r="L66" s="15">
        <v>0</v>
      </c>
      <c r="M66" s="15">
        <v>0.64</v>
      </c>
      <c r="N66" s="15">
        <v>0.77</v>
      </c>
      <c r="O66" s="15">
        <v>0</v>
      </c>
      <c r="P66" s="15">
        <v>0</v>
      </c>
      <c r="Q66" s="15"/>
      <c r="R66" s="34"/>
      <c r="S66" s="34"/>
      <c r="T66" s="34"/>
      <c r="U66" s="15"/>
      <c r="V66" s="12">
        <f t="shared" si="5"/>
        <v>9.68</v>
      </c>
    </row>
    <row r="67" s="1" customFormat="true" spans="1:22">
      <c r="A67" s="21" t="s">
        <v>146</v>
      </c>
      <c r="B67" s="14">
        <v>0</v>
      </c>
      <c r="C67" s="15">
        <v>0</v>
      </c>
      <c r="D67" s="15"/>
      <c r="E67" s="15"/>
      <c r="F67" s="15"/>
      <c r="G67" s="15"/>
      <c r="H67" s="15"/>
      <c r="I67" s="29"/>
      <c r="J67" s="15">
        <v>2.64</v>
      </c>
      <c r="K67" s="15">
        <v>4.06</v>
      </c>
      <c r="L67" s="15">
        <v>0</v>
      </c>
      <c r="M67" s="15">
        <v>0.35</v>
      </c>
      <c r="N67" s="15">
        <v>2.52</v>
      </c>
      <c r="O67" s="15">
        <v>0</v>
      </c>
      <c r="P67" s="15">
        <v>0</v>
      </c>
      <c r="Q67" s="15"/>
      <c r="R67" s="34"/>
      <c r="S67" s="34"/>
      <c r="T67" s="34"/>
      <c r="U67" s="15"/>
      <c r="V67" s="12">
        <f t="shared" si="5"/>
        <v>9.57</v>
      </c>
    </row>
    <row r="68" s="1" customFormat="true" spans="1:22">
      <c r="A68" s="21" t="s">
        <v>147</v>
      </c>
      <c r="B68" s="14">
        <v>0</v>
      </c>
      <c r="C68" s="15">
        <v>0</v>
      </c>
      <c r="D68" s="15"/>
      <c r="E68" s="15"/>
      <c r="F68" s="15"/>
      <c r="G68" s="15"/>
      <c r="H68" s="15"/>
      <c r="I68" s="29"/>
      <c r="J68" s="15">
        <v>2.64</v>
      </c>
      <c r="K68" s="15">
        <v>4.47</v>
      </c>
      <c r="L68" s="15">
        <v>0</v>
      </c>
      <c r="M68" s="15">
        <v>0.75</v>
      </c>
      <c r="N68" s="15">
        <v>0.49</v>
      </c>
      <c r="O68" s="15">
        <v>0</v>
      </c>
      <c r="P68" s="15">
        <v>0</v>
      </c>
      <c r="Q68" s="15"/>
      <c r="R68" s="34"/>
      <c r="S68" s="34"/>
      <c r="T68" s="34"/>
      <c r="U68" s="15"/>
      <c r="V68" s="12">
        <f t="shared" si="5"/>
        <v>8.35</v>
      </c>
    </row>
    <row r="69" s="1" customFormat="true" spans="1:22">
      <c r="A69" s="21" t="s">
        <v>148</v>
      </c>
      <c r="B69" s="14">
        <v>0</v>
      </c>
      <c r="C69" s="15">
        <v>0</v>
      </c>
      <c r="D69" s="15"/>
      <c r="E69" s="15"/>
      <c r="F69" s="15"/>
      <c r="G69" s="15"/>
      <c r="H69" s="15"/>
      <c r="I69" s="29"/>
      <c r="J69" s="15">
        <v>2.76</v>
      </c>
      <c r="K69" s="15">
        <v>4.27</v>
      </c>
      <c r="L69" s="15">
        <v>0</v>
      </c>
      <c r="M69" s="15">
        <v>1.3</v>
      </c>
      <c r="N69" s="15">
        <v>0.72</v>
      </c>
      <c r="O69" s="15">
        <v>0</v>
      </c>
      <c r="P69" s="15">
        <v>0</v>
      </c>
      <c r="Q69" s="15"/>
      <c r="R69" s="34"/>
      <c r="S69" s="34"/>
      <c r="T69" s="34"/>
      <c r="U69" s="15"/>
      <c r="V69" s="12">
        <f t="shared" ref="V69:V106" si="6">SUM(B69:U69)</f>
        <v>9.05</v>
      </c>
    </row>
    <row r="70" s="1" customFormat="true" spans="1:22">
      <c r="A70" s="21" t="s">
        <v>149</v>
      </c>
      <c r="B70" s="14">
        <v>0</v>
      </c>
      <c r="C70" s="15">
        <v>0</v>
      </c>
      <c r="D70" s="15"/>
      <c r="E70" s="15"/>
      <c r="F70" s="15"/>
      <c r="G70" s="15"/>
      <c r="H70" s="15"/>
      <c r="I70" s="29"/>
      <c r="J70" s="15">
        <v>5.76</v>
      </c>
      <c r="K70" s="15">
        <v>4.67</v>
      </c>
      <c r="L70" s="15">
        <v>0</v>
      </c>
      <c r="M70" s="15">
        <v>2.52</v>
      </c>
      <c r="N70" s="15">
        <v>0.49</v>
      </c>
      <c r="O70" s="15">
        <v>0</v>
      </c>
      <c r="P70" s="15">
        <v>0</v>
      </c>
      <c r="Q70" s="15"/>
      <c r="R70" s="34"/>
      <c r="S70" s="34"/>
      <c r="T70" s="34"/>
      <c r="U70" s="15"/>
      <c r="V70" s="12">
        <f t="shared" si="6"/>
        <v>13.44</v>
      </c>
    </row>
    <row r="71" s="1" customFormat="true" spans="1:22">
      <c r="A71" s="21" t="s">
        <v>150</v>
      </c>
      <c r="B71" s="14">
        <v>5</v>
      </c>
      <c r="C71" s="15">
        <v>0</v>
      </c>
      <c r="D71" s="15"/>
      <c r="E71" s="15"/>
      <c r="F71" s="15"/>
      <c r="G71" s="15"/>
      <c r="H71" s="15"/>
      <c r="I71" s="29"/>
      <c r="J71" s="15">
        <v>5.16</v>
      </c>
      <c r="K71" s="15">
        <v>4.67</v>
      </c>
      <c r="L71" s="15">
        <v>0</v>
      </c>
      <c r="M71" s="15">
        <v>1.18</v>
      </c>
      <c r="N71" s="15">
        <v>0.72</v>
      </c>
      <c r="O71" s="15">
        <v>0</v>
      </c>
      <c r="P71" s="15">
        <v>0</v>
      </c>
      <c r="Q71" s="15"/>
      <c r="R71" s="34"/>
      <c r="S71" s="34"/>
      <c r="T71" s="34"/>
      <c r="U71" s="15"/>
      <c r="V71" s="12">
        <f t="shared" si="6"/>
        <v>16.73</v>
      </c>
    </row>
    <row r="72" s="1" customFormat="true" spans="1:22">
      <c r="A72" s="21" t="s">
        <v>151</v>
      </c>
      <c r="B72" s="14">
        <v>14.2</v>
      </c>
      <c r="C72" s="15">
        <v>0</v>
      </c>
      <c r="D72" s="15"/>
      <c r="E72" s="15"/>
      <c r="F72" s="15"/>
      <c r="G72" s="15"/>
      <c r="H72" s="15"/>
      <c r="I72" s="29"/>
      <c r="J72" s="15">
        <v>5.16</v>
      </c>
      <c r="K72" s="15">
        <v>4.67</v>
      </c>
      <c r="L72" s="15">
        <v>0</v>
      </c>
      <c r="M72" s="15">
        <v>1.7</v>
      </c>
      <c r="N72" s="15">
        <v>0.49</v>
      </c>
      <c r="O72" s="15">
        <v>0</v>
      </c>
      <c r="P72" s="15">
        <v>0</v>
      </c>
      <c r="Q72" s="15"/>
      <c r="R72" s="34"/>
      <c r="S72" s="34"/>
      <c r="T72" s="34"/>
      <c r="U72" s="15"/>
      <c r="V72" s="12">
        <f t="shared" si="6"/>
        <v>26.22</v>
      </c>
    </row>
    <row r="73" s="1" customFormat="true" spans="1:22">
      <c r="A73" s="21" t="s">
        <v>152</v>
      </c>
      <c r="B73" s="14">
        <v>0</v>
      </c>
      <c r="C73" s="15">
        <v>0</v>
      </c>
      <c r="D73" s="15"/>
      <c r="E73" s="15"/>
      <c r="F73" s="15"/>
      <c r="G73" s="15"/>
      <c r="H73" s="15"/>
      <c r="I73" s="29"/>
      <c r="J73" s="15">
        <v>3.96</v>
      </c>
      <c r="K73" s="15">
        <v>4.67</v>
      </c>
      <c r="L73" s="15">
        <v>0</v>
      </c>
      <c r="M73" s="15">
        <v>0.45</v>
      </c>
      <c r="N73" s="15">
        <v>0.72</v>
      </c>
      <c r="O73" s="15">
        <v>0</v>
      </c>
      <c r="P73" s="15">
        <v>0</v>
      </c>
      <c r="Q73" s="15"/>
      <c r="R73" s="34"/>
      <c r="S73" s="34"/>
      <c r="T73" s="34"/>
      <c r="U73" s="15"/>
      <c r="V73" s="12">
        <f t="shared" si="6"/>
        <v>9.8</v>
      </c>
    </row>
    <row r="74" s="1" customFormat="true" spans="1:22">
      <c r="A74" s="21" t="s">
        <v>153</v>
      </c>
      <c r="B74" s="14">
        <v>1</v>
      </c>
      <c r="C74" s="15">
        <v>0</v>
      </c>
      <c r="D74" s="15"/>
      <c r="E74" s="15"/>
      <c r="F74" s="15"/>
      <c r="G74" s="15"/>
      <c r="H74" s="15"/>
      <c r="I74" s="29"/>
      <c r="J74" s="15">
        <v>3.96</v>
      </c>
      <c r="K74" s="15">
        <v>4.67</v>
      </c>
      <c r="L74" s="15">
        <v>0</v>
      </c>
      <c r="M74" s="15">
        <v>1.68</v>
      </c>
      <c r="N74" s="15">
        <v>0.49</v>
      </c>
      <c r="O74" s="15">
        <v>0</v>
      </c>
      <c r="P74" s="15">
        <v>0</v>
      </c>
      <c r="Q74" s="15"/>
      <c r="R74" s="34"/>
      <c r="S74" s="34"/>
      <c r="T74" s="34"/>
      <c r="U74" s="15"/>
      <c r="V74" s="12">
        <f t="shared" si="6"/>
        <v>11.8</v>
      </c>
    </row>
    <row r="75" s="1" customFormat="true" spans="1:22">
      <c r="A75" s="21" t="s">
        <v>154</v>
      </c>
      <c r="B75" s="14">
        <v>1</v>
      </c>
      <c r="C75" s="15">
        <v>0</v>
      </c>
      <c r="D75" s="15"/>
      <c r="E75" s="15"/>
      <c r="F75" s="15"/>
      <c r="G75" s="15"/>
      <c r="H75" s="15"/>
      <c r="I75" s="29"/>
      <c r="J75" s="15">
        <v>5.16</v>
      </c>
      <c r="K75" s="15">
        <v>4.67</v>
      </c>
      <c r="L75" s="15">
        <v>0</v>
      </c>
      <c r="M75" s="15">
        <v>1.09</v>
      </c>
      <c r="N75" s="15">
        <v>0.49</v>
      </c>
      <c r="O75" s="15">
        <v>0</v>
      </c>
      <c r="P75" s="15">
        <v>0</v>
      </c>
      <c r="Q75" s="15">
        <v>1</v>
      </c>
      <c r="R75" s="34"/>
      <c r="S75" s="34"/>
      <c r="T75" s="34"/>
      <c r="U75" s="15"/>
      <c r="V75" s="12">
        <f t="shared" si="6"/>
        <v>13.41</v>
      </c>
    </row>
    <row r="76" s="1" customFormat="true" spans="1:22">
      <c r="A76" s="21" t="s">
        <v>155</v>
      </c>
      <c r="B76" s="14">
        <v>0</v>
      </c>
      <c r="C76" s="15">
        <v>0</v>
      </c>
      <c r="D76" s="15"/>
      <c r="E76" s="15"/>
      <c r="F76" s="15"/>
      <c r="G76" s="15"/>
      <c r="H76" s="15"/>
      <c r="I76" s="29"/>
      <c r="J76" s="15">
        <v>2.52</v>
      </c>
      <c r="K76" s="15">
        <v>4.67</v>
      </c>
      <c r="L76" s="15">
        <v>0</v>
      </c>
      <c r="M76" s="15">
        <v>0.95</v>
      </c>
      <c r="N76" s="15">
        <v>0.72</v>
      </c>
      <c r="O76" s="15">
        <v>0</v>
      </c>
      <c r="P76" s="15">
        <v>0</v>
      </c>
      <c r="Q76" s="15"/>
      <c r="R76" s="34"/>
      <c r="S76" s="34"/>
      <c r="T76" s="34"/>
      <c r="U76" s="15"/>
      <c r="V76" s="12">
        <f t="shared" si="6"/>
        <v>8.86</v>
      </c>
    </row>
    <row r="77" s="1" customFormat="true" spans="1:22">
      <c r="A77" s="21" t="s">
        <v>156</v>
      </c>
      <c r="B77" s="14">
        <v>0</v>
      </c>
      <c r="C77" s="15">
        <v>0</v>
      </c>
      <c r="D77" s="15"/>
      <c r="E77" s="15"/>
      <c r="F77" s="15"/>
      <c r="G77" s="15"/>
      <c r="H77" s="15"/>
      <c r="I77" s="29"/>
      <c r="J77" s="15">
        <v>2.52</v>
      </c>
      <c r="K77" s="15">
        <v>4.67</v>
      </c>
      <c r="L77" s="15">
        <v>0</v>
      </c>
      <c r="M77" s="15">
        <v>0.38</v>
      </c>
      <c r="N77" s="15">
        <v>1.24</v>
      </c>
      <c r="O77" s="15">
        <v>0</v>
      </c>
      <c r="P77" s="15">
        <v>0</v>
      </c>
      <c r="Q77" s="15"/>
      <c r="R77" s="34"/>
      <c r="S77" s="34"/>
      <c r="T77" s="34"/>
      <c r="U77" s="15"/>
      <c r="V77" s="12">
        <f t="shared" si="6"/>
        <v>8.81</v>
      </c>
    </row>
    <row r="78" s="1" customFormat="true" spans="1:22">
      <c r="A78" s="21" t="s">
        <v>157</v>
      </c>
      <c r="B78" s="14">
        <v>0</v>
      </c>
      <c r="C78" s="15">
        <v>0</v>
      </c>
      <c r="D78" s="15"/>
      <c r="E78" s="15"/>
      <c r="F78" s="15"/>
      <c r="G78" s="15"/>
      <c r="H78" s="15"/>
      <c r="I78" s="29"/>
      <c r="J78" s="15">
        <v>2.64</v>
      </c>
      <c r="K78" s="15">
        <v>4.67</v>
      </c>
      <c r="L78" s="15">
        <v>0</v>
      </c>
      <c r="M78" s="15">
        <v>0.42</v>
      </c>
      <c r="N78" s="15">
        <v>1.33</v>
      </c>
      <c r="O78" s="15">
        <v>0</v>
      </c>
      <c r="P78" s="15">
        <v>0</v>
      </c>
      <c r="Q78" s="15"/>
      <c r="R78" s="34"/>
      <c r="S78" s="34"/>
      <c r="T78" s="34"/>
      <c r="U78" s="15"/>
      <c r="V78" s="12">
        <f t="shared" si="6"/>
        <v>9.06</v>
      </c>
    </row>
    <row r="79" s="1" customFormat="true" spans="1:22">
      <c r="A79" s="21" t="s">
        <v>158</v>
      </c>
      <c r="B79" s="14">
        <v>0</v>
      </c>
      <c r="C79" s="15">
        <v>0</v>
      </c>
      <c r="D79" s="15"/>
      <c r="E79" s="15"/>
      <c r="F79" s="15"/>
      <c r="G79" s="15"/>
      <c r="H79" s="15"/>
      <c r="I79" s="29"/>
      <c r="J79" s="15">
        <v>2.28</v>
      </c>
      <c r="K79" s="15">
        <v>4.67</v>
      </c>
      <c r="L79" s="15">
        <v>0</v>
      </c>
      <c r="M79" s="15">
        <v>0.38</v>
      </c>
      <c r="N79" s="15">
        <v>1.33</v>
      </c>
      <c r="O79" s="15">
        <v>0</v>
      </c>
      <c r="P79" s="15">
        <v>0</v>
      </c>
      <c r="Q79" s="15"/>
      <c r="R79" s="34"/>
      <c r="S79" s="34"/>
      <c r="T79" s="34"/>
      <c r="U79" s="15"/>
      <c r="V79" s="12">
        <f t="shared" si="6"/>
        <v>8.66</v>
      </c>
    </row>
    <row r="80" s="1" customFormat="true" spans="1:22">
      <c r="A80" s="21" t="s">
        <v>159</v>
      </c>
      <c r="B80" s="14">
        <v>0</v>
      </c>
      <c r="C80" s="15">
        <v>0</v>
      </c>
      <c r="D80" s="15"/>
      <c r="E80" s="15"/>
      <c r="F80" s="15"/>
      <c r="G80" s="15"/>
      <c r="H80" s="15"/>
      <c r="I80" s="29"/>
      <c r="J80" s="15">
        <v>2.4</v>
      </c>
      <c r="K80" s="15">
        <v>4.67</v>
      </c>
      <c r="L80" s="15">
        <v>0</v>
      </c>
      <c r="M80" s="15">
        <v>1.14</v>
      </c>
      <c r="N80" s="15">
        <v>1.42</v>
      </c>
      <c r="O80" s="15">
        <v>0</v>
      </c>
      <c r="P80" s="15">
        <v>0</v>
      </c>
      <c r="Q80" s="15"/>
      <c r="R80" s="34"/>
      <c r="S80" s="34"/>
      <c r="T80" s="34"/>
      <c r="U80" s="15"/>
      <c r="V80" s="12">
        <f t="shared" si="6"/>
        <v>9.63</v>
      </c>
    </row>
    <row r="81" s="1" customFormat="true" spans="1:22">
      <c r="A81" s="21" t="s">
        <v>160</v>
      </c>
      <c r="B81" s="14">
        <v>0</v>
      </c>
      <c r="C81" s="15">
        <v>0</v>
      </c>
      <c r="D81" s="15"/>
      <c r="E81" s="15"/>
      <c r="F81" s="15"/>
      <c r="G81" s="15"/>
      <c r="H81" s="15"/>
      <c r="I81" s="29"/>
      <c r="J81" s="15">
        <v>2.64</v>
      </c>
      <c r="K81" s="15">
        <v>4.67</v>
      </c>
      <c r="L81" s="15">
        <v>0</v>
      </c>
      <c r="M81" s="15">
        <v>0.39</v>
      </c>
      <c r="N81" s="15">
        <v>1.24</v>
      </c>
      <c r="O81" s="15">
        <v>0</v>
      </c>
      <c r="P81" s="15">
        <v>0</v>
      </c>
      <c r="Q81" s="15"/>
      <c r="R81" s="34"/>
      <c r="S81" s="34"/>
      <c r="T81" s="34"/>
      <c r="U81" s="15"/>
      <c r="V81" s="12">
        <f t="shared" si="6"/>
        <v>8.94</v>
      </c>
    </row>
    <row r="82" s="1" customFormat="true" spans="1:22">
      <c r="A82" s="21" t="s">
        <v>161</v>
      </c>
      <c r="B82" s="14">
        <v>0</v>
      </c>
      <c r="C82" s="15">
        <v>0</v>
      </c>
      <c r="D82" s="15"/>
      <c r="E82" s="15"/>
      <c r="F82" s="15"/>
      <c r="G82" s="15"/>
      <c r="H82" s="15"/>
      <c r="I82" s="29"/>
      <c r="J82" s="15">
        <v>2.28</v>
      </c>
      <c r="K82" s="15">
        <v>4.67</v>
      </c>
      <c r="L82" s="15">
        <v>0</v>
      </c>
      <c r="M82" s="15">
        <v>1.23</v>
      </c>
      <c r="N82" s="15">
        <v>0.77</v>
      </c>
      <c r="O82" s="15">
        <v>0</v>
      </c>
      <c r="P82" s="15">
        <v>0</v>
      </c>
      <c r="Q82" s="15">
        <v>1</v>
      </c>
      <c r="R82" s="34"/>
      <c r="S82" s="34"/>
      <c r="T82" s="34"/>
      <c r="U82" s="15"/>
      <c r="V82" s="12">
        <f t="shared" si="6"/>
        <v>9.95</v>
      </c>
    </row>
    <row r="83" s="1" customFormat="true" spans="1:22">
      <c r="A83" s="21" t="s">
        <v>162</v>
      </c>
      <c r="B83" s="14">
        <v>0</v>
      </c>
      <c r="C83" s="15">
        <v>0</v>
      </c>
      <c r="D83" s="15"/>
      <c r="E83" s="15"/>
      <c r="F83" s="15"/>
      <c r="G83" s="15"/>
      <c r="H83" s="15"/>
      <c r="I83" s="29"/>
      <c r="J83" s="15">
        <v>5.52</v>
      </c>
      <c r="K83" s="15">
        <v>4.67</v>
      </c>
      <c r="L83" s="15">
        <v>0</v>
      </c>
      <c r="M83" s="15">
        <v>2.48</v>
      </c>
      <c r="N83" s="15">
        <v>1.47</v>
      </c>
      <c r="O83" s="15">
        <v>0</v>
      </c>
      <c r="P83" s="15">
        <v>0</v>
      </c>
      <c r="Q83" s="15"/>
      <c r="R83" s="34"/>
      <c r="S83" s="34"/>
      <c r="T83" s="34"/>
      <c r="U83" s="15">
        <v>5.24</v>
      </c>
      <c r="V83" s="12">
        <f t="shared" si="6"/>
        <v>19.38</v>
      </c>
    </row>
    <row r="84" s="1" customFormat="true" spans="1:22">
      <c r="A84" s="21" t="s">
        <v>163</v>
      </c>
      <c r="B84" s="14">
        <v>14.2</v>
      </c>
      <c r="C84" s="15">
        <v>0</v>
      </c>
      <c r="D84" s="15"/>
      <c r="E84" s="15"/>
      <c r="F84" s="15"/>
      <c r="G84" s="15"/>
      <c r="H84" s="15"/>
      <c r="I84" s="29"/>
      <c r="J84" s="15">
        <v>1.56</v>
      </c>
      <c r="K84" s="15">
        <v>4.67</v>
      </c>
      <c r="L84" s="15">
        <v>0</v>
      </c>
      <c r="M84" s="15">
        <v>0.59</v>
      </c>
      <c r="N84" s="15">
        <v>0.54</v>
      </c>
      <c r="O84" s="15">
        <v>0</v>
      </c>
      <c r="P84" s="15">
        <v>0</v>
      </c>
      <c r="Q84" s="15"/>
      <c r="R84" s="34">
        <v>6</v>
      </c>
      <c r="S84" s="34"/>
      <c r="T84" s="34"/>
      <c r="U84" s="15"/>
      <c r="V84" s="12">
        <f t="shared" si="6"/>
        <v>27.56</v>
      </c>
    </row>
    <row r="85" s="1" customFormat="true" spans="1:22">
      <c r="A85" s="21" t="s">
        <v>164</v>
      </c>
      <c r="B85" s="14">
        <v>0</v>
      </c>
      <c r="C85" s="15">
        <v>0</v>
      </c>
      <c r="D85" s="15"/>
      <c r="E85" s="15"/>
      <c r="F85" s="15"/>
      <c r="G85" s="15"/>
      <c r="H85" s="15"/>
      <c r="I85" s="29"/>
      <c r="J85" s="15">
        <v>5.76</v>
      </c>
      <c r="K85" s="15">
        <v>4.67</v>
      </c>
      <c r="L85" s="15">
        <v>0</v>
      </c>
      <c r="M85" s="15">
        <v>0.86</v>
      </c>
      <c r="N85" s="15">
        <v>0.54</v>
      </c>
      <c r="O85" s="15">
        <v>0</v>
      </c>
      <c r="P85" s="15">
        <v>0</v>
      </c>
      <c r="Q85" s="15"/>
      <c r="R85" s="34"/>
      <c r="S85" s="34"/>
      <c r="T85" s="34"/>
      <c r="U85" s="15"/>
      <c r="V85" s="12">
        <f t="shared" si="6"/>
        <v>11.83</v>
      </c>
    </row>
    <row r="86" s="1" customFormat="true" spans="1:22">
      <c r="A86" s="21" t="s">
        <v>165</v>
      </c>
      <c r="B86" s="14">
        <v>0</v>
      </c>
      <c r="C86" s="15">
        <v>0</v>
      </c>
      <c r="D86" s="15"/>
      <c r="E86" s="15"/>
      <c r="F86" s="15"/>
      <c r="G86" s="15"/>
      <c r="H86" s="15"/>
      <c r="I86" s="29"/>
      <c r="J86" s="15">
        <v>4.08</v>
      </c>
      <c r="K86" s="15">
        <v>4.67</v>
      </c>
      <c r="L86" s="15">
        <v>0</v>
      </c>
      <c r="M86" s="15">
        <v>1.21</v>
      </c>
      <c r="N86" s="15">
        <v>0.77</v>
      </c>
      <c r="O86" s="15">
        <v>0</v>
      </c>
      <c r="P86" s="15">
        <v>0</v>
      </c>
      <c r="Q86" s="15"/>
      <c r="R86" s="34"/>
      <c r="S86" s="34"/>
      <c r="T86" s="34"/>
      <c r="U86" s="15"/>
      <c r="V86" s="12">
        <f t="shared" si="6"/>
        <v>10.73</v>
      </c>
    </row>
    <row r="87" s="1" customFormat="true" spans="1:22">
      <c r="A87" s="21" t="s">
        <v>166</v>
      </c>
      <c r="B87" s="14">
        <v>0</v>
      </c>
      <c r="C87" s="15">
        <v>0</v>
      </c>
      <c r="D87" s="15"/>
      <c r="E87" s="15"/>
      <c r="F87" s="15"/>
      <c r="G87" s="15"/>
      <c r="H87" s="15"/>
      <c r="I87" s="29"/>
      <c r="J87" s="15">
        <v>6.36</v>
      </c>
      <c r="K87" s="15">
        <v>4.67</v>
      </c>
      <c r="L87" s="15">
        <v>0</v>
      </c>
      <c r="M87" s="15">
        <v>0.95</v>
      </c>
      <c r="N87" s="15">
        <v>0.72</v>
      </c>
      <c r="O87" s="15">
        <v>0</v>
      </c>
      <c r="P87" s="15">
        <v>0</v>
      </c>
      <c r="Q87" s="15"/>
      <c r="R87" s="34"/>
      <c r="S87" s="34"/>
      <c r="T87" s="34"/>
      <c r="U87" s="15">
        <v>3.89</v>
      </c>
      <c r="V87" s="12">
        <f t="shared" si="6"/>
        <v>16.59</v>
      </c>
    </row>
    <row r="88" s="1" customFormat="true" spans="1:22">
      <c r="A88" s="21" t="s">
        <v>167</v>
      </c>
      <c r="B88" s="14">
        <v>0</v>
      </c>
      <c r="C88" s="15">
        <v>0</v>
      </c>
      <c r="D88" s="15"/>
      <c r="E88" s="15"/>
      <c r="F88" s="15"/>
      <c r="G88" s="15"/>
      <c r="H88" s="15"/>
      <c r="I88" s="29"/>
      <c r="J88" s="15">
        <v>7.56</v>
      </c>
      <c r="K88" s="15">
        <v>4.67</v>
      </c>
      <c r="L88" s="15">
        <v>0</v>
      </c>
      <c r="M88" s="15">
        <v>1.45</v>
      </c>
      <c r="N88" s="15">
        <v>0.54</v>
      </c>
      <c r="O88" s="15">
        <v>0</v>
      </c>
      <c r="P88" s="15">
        <v>0</v>
      </c>
      <c r="Q88" s="15"/>
      <c r="R88" s="34">
        <v>6</v>
      </c>
      <c r="S88" s="34"/>
      <c r="T88" s="34"/>
      <c r="U88" s="15"/>
      <c r="V88" s="12">
        <f t="shared" si="6"/>
        <v>20.22</v>
      </c>
    </row>
    <row r="89" s="1" customFormat="true" spans="1:22">
      <c r="A89" s="21" t="s">
        <v>168</v>
      </c>
      <c r="B89" s="14">
        <v>0</v>
      </c>
      <c r="C89" s="15">
        <v>0</v>
      </c>
      <c r="D89" s="15"/>
      <c r="E89" s="15"/>
      <c r="F89" s="15"/>
      <c r="G89" s="15"/>
      <c r="H89" s="15"/>
      <c r="I89" s="29"/>
      <c r="J89" s="15">
        <v>6.84</v>
      </c>
      <c r="K89" s="15">
        <v>4.67</v>
      </c>
      <c r="L89" s="15">
        <v>0</v>
      </c>
      <c r="M89" s="15">
        <v>0.66</v>
      </c>
      <c r="N89" s="15">
        <v>2.29</v>
      </c>
      <c r="O89" s="15">
        <v>0</v>
      </c>
      <c r="P89" s="15">
        <v>0</v>
      </c>
      <c r="Q89" s="15"/>
      <c r="R89" s="34"/>
      <c r="S89" s="34"/>
      <c r="T89" s="34"/>
      <c r="U89" s="15"/>
      <c r="V89" s="12">
        <f t="shared" si="6"/>
        <v>14.46</v>
      </c>
    </row>
    <row r="90" s="1" customFormat="true" spans="1:22">
      <c r="A90" s="21" t="s">
        <v>169</v>
      </c>
      <c r="B90" s="14">
        <v>14.2</v>
      </c>
      <c r="C90" s="15">
        <v>0</v>
      </c>
      <c r="D90" s="15"/>
      <c r="E90" s="15"/>
      <c r="F90" s="15">
        <v>0</v>
      </c>
      <c r="G90" s="15"/>
      <c r="H90" s="15"/>
      <c r="I90" s="29"/>
      <c r="J90" s="15">
        <v>6.6</v>
      </c>
      <c r="K90" s="15">
        <v>4.67</v>
      </c>
      <c r="L90" s="15">
        <v>0</v>
      </c>
      <c r="M90" s="15">
        <v>0.66</v>
      </c>
      <c r="N90" s="15">
        <v>0.54</v>
      </c>
      <c r="O90" s="15">
        <v>0</v>
      </c>
      <c r="P90" s="15">
        <v>0</v>
      </c>
      <c r="Q90" s="15"/>
      <c r="R90" s="34"/>
      <c r="S90" s="34"/>
      <c r="T90" s="34"/>
      <c r="U90" s="15"/>
      <c r="V90" s="12">
        <f t="shared" si="6"/>
        <v>26.67</v>
      </c>
    </row>
    <row r="91" s="1" customFormat="true" spans="1:22">
      <c r="A91" s="21" t="s">
        <v>170</v>
      </c>
      <c r="B91" s="14">
        <v>0</v>
      </c>
      <c r="C91" s="15">
        <v>0</v>
      </c>
      <c r="D91" s="15"/>
      <c r="E91" s="15">
        <v>0.3</v>
      </c>
      <c r="F91" s="15">
        <v>0</v>
      </c>
      <c r="G91" s="15"/>
      <c r="H91" s="15"/>
      <c r="I91" s="29"/>
      <c r="J91" s="15">
        <v>2.76</v>
      </c>
      <c r="K91" s="15">
        <v>4.67</v>
      </c>
      <c r="L91" s="15">
        <v>0</v>
      </c>
      <c r="M91" s="15">
        <v>0.63</v>
      </c>
      <c r="N91" s="15">
        <v>0.54</v>
      </c>
      <c r="O91" s="15">
        <v>0</v>
      </c>
      <c r="P91" s="15">
        <v>0</v>
      </c>
      <c r="Q91" s="15"/>
      <c r="R91" s="34"/>
      <c r="S91" s="34"/>
      <c r="T91" s="34"/>
      <c r="U91" s="15">
        <v>2.53</v>
      </c>
      <c r="V91" s="12">
        <f t="shared" si="6"/>
        <v>11.43</v>
      </c>
    </row>
    <row r="92" s="1" customFormat="true" spans="1:22">
      <c r="A92" s="21" t="s">
        <v>171</v>
      </c>
      <c r="B92" s="14">
        <v>0</v>
      </c>
      <c r="C92" s="15">
        <v>0</v>
      </c>
      <c r="D92" s="15"/>
      <c r="E92" s="15"/>
      <c r="F92" s="15">
        <v>0</v>
      </c>
      <c r="G92" s="15"/>
      <c r="H92" s="15"/>
      <c r="I92" s="29"/>
      <c r="J92" s="15">
        <v>5.52</v>
      </c>
      <c r="K92" s="15">
        <v>4.67</v>
      </c>
      <c r="L92" s="15">
        <v>0</v>
      </c>
      <c r="M92" s="15">
        <v>0.47</v>
      </c>
      <c r="N92" s="15">
        <v>0.49</v>
      </c>
      <c r="O92" s="15">
        <v>0</v>
      </c>
      <c r="P92" s="15">
        <v>0</v>
      </c>
      <c r="Q92" s="15"/>
      <c r="R92" s="34"/>
      <c r="S92" s="34"/>
      <c r="T92" s="34"/>
      <c r="U92" s="15"/>
      <c r="V92" s="12">
        <f t="shared" si="6"/>
        <v>11.15</v>
      </c>
    </row>
    <row r="93" s="1" customFormat="true" spans="1:22">
      <c r="A93" s="21" t="s">
        <v>172</v>
      </c>
      <c r="B93" s="14">
        <v>0</v>
      </c>
      <c r="C93" s="15">
        <v>0</v>
      </c>
      <c r="D93" s="15"/>
      <c r="E93" s="15"/>
      <c r="F93" s="15">
        <v>0</v>
      </c>
      <c r="G93" s="15"/>
      <c r="H93" s="15"/>
      <c r="I93" s="29"/>
      <c r="J93" s="15">
        <v>5.76</v>
      </c>
      <c r="K93" s="15">
        <v>4.67</v>
      </c>
      <c r="L93" s="15">
        <v>0</v>
      </c>
      <c r="M93" s="15">
        <v>2.51</v>
      </c>
      <c r="N93" s="15">
        <v>1.19</v>
      </c>
      <c r="O93" s="15">
        <v>0</v>
      </c>
      <c r="P93" s="15">
        <v>0</v>
      </c>
      <c r="Q93" s="15"/>
      <c r="R93" s="34"/>
      <c r="S93" s="41"/>
      <c r="T93" s="41"/>
      <c r="U93" s="15"/>
      <c r="V93" s="12">
        <f t="shared" si="6"/>
        <v>14.13</v>
      </c>
    </row>
    <row r="94" s="1" customFormat="true" spans="1:22">
      <c r="A94" s="21" t="s">
        <v>173</v>
      </c>
      <c r="B94" s="14">
        <v>5</v>
      </c>
      <c r="C94" s="15">
        <v>0</v>
      </c>
      <c r="D94" s="15"/>
      <c r="E94" s="15"/>
      <c r="F94" s="15">
        <v>0</v>
      </c>
      <c r="G94" s="15"/>
      <c r="H94" s="15"/>
      <c r="I94" s="29"/>
      <c r="J94" s="15">
        <v>6</v>
      </c>
      <c r="K94" s="15">
        <v>4.67</v>
      </c>
      <c r="L94" s="15">
        <v>0</v>
      </c>
      <c r="M94" s="15">
        <v>1.73</v>
      </c>
      <c r="N94" s="15">
        <v>0.77</v>
      </c>
      <c r="O94" s="15">
        <v>0</v>
      </c>
      <c r="P94" s="15">
        <v>0</v>
      </c>
      <c r="Q94" s="15"/>
      <c r="R94" s="34"/>
      <c r="S94" s="41"/>
      <c r="T94" s="41"/>
      <c r="U94" s="15"/>
      <c r="V94" s="12">
        <f t="shared" si="6"/>
        <v>18.17</v>
      </c>
    </row>
    <row r="95" s="1" customFormat="true" spans="1:22">
      <c r="A95" s="40" t="s">
        <v>174</v>
      </c>
      <c r="B95" s="14">
        <v>6</v>
      </c>
      <c r="C95" s="15">
        <v>0</v>
      </c>
      <c r="D95" s="15"/>
      <c r="E95" s="15"/>
      <c r="F95" s="15">
        <v>0</v>
      </c>
      <c r="G95" s="15"/>
      <c r="H95" s="15"/>
      <c r="I95" s="29"/>
      <c r="J95" s="15">
        <v>1.44</v>
      </c>
      <c r="K95" s="15">
        <v>4.67</v>
      </c>
      <c r="L95" s="15">
        <v>7</v>
      </c>
      <c r="M95" s="15">
        <v>0.54</v>
      </c>
      <c r="N95" s="15">
        <v>0.77</v>
      </c>
      <c r="O95" s="15">
        <v>0</v>
      </c>
      <c r="P95" s="15">
        <v>0</v>
      </c>
      <c r="Q95" s="15"/>
      <c r="R95" s="34"/>
      <c r="S95" s="41"/>
      <c r="T95" s="41"/>
      <c r="U95" s="15"/>
      <c r="V95" s="12">
        <f t="shared" si="6"/>
        <v>20.42</v>
      </c>
    </row>
    <row r="96" s="1" customFormat="true" spans="1:22">
      <c r="A96" s="40" t="s">
        <v>175</v>
      </c>
      <c r="B96" s="14">
        <v>1</v>
      </c>
      <c r="C96" s="15">
        <v>0</v>
      </c>
      <c r="D96" s="15"/>
      <c r="E96" s="15"/>
      <c r="F96" s="15">
        <v>0</v>
      </c>
      <c r="G96" s="15"/>
      <c r="H96" s="15"/>
      <c r="I96" s="29"/>
      <c r="J96" s="15">
        <v>2.16</v>
      </c>
      <c r="K96" s="15">
        <v>4.67</v>
      </c>
      <c r="L96" s="15">
        <v>0</v>
      </c>
      <c r="M96" s="15">
        <v>0.7</v>
      </c>
      <c r="N96" s="15">
        <v>0.72</v>
      </c>
      <c r="O96" s="15">
        <v>0</v>
      </c>
      <c r="P96" s="15">
        <v>0</v>
      </c>
      <c r="Q96" s="15"/>
      <c r="R96" s="34"/>
      <c r="S96" s="41"/>
      <c r="T96" s="41"/>
      <c r="U96" s="15"/>
      <c r="V96" s="12">
        <f t="shared" si="6"/>
        <v>9.25</v>
      </c>
    </row>
    <row r="97" s="1" customFormat="true" spans="1:22">
      <c r="A97" s="40" t="s">
        <v>176</v>
      </c>
      <c r="B97" s="14">
        <v>1</v>
      </c>
      <c r="C97" s="15">
        <v>0</v>
      </c>
      <c r="D97" s="15"/>
      <c r="E97" s="15"/>
      <c r="F97" s="15">
        <v>0</v>
      </c>
      <c r="G97" s="15"/>
      <c r="H97" s="15"/>
      <c r="I97" s="29"/>
      <c r="J97" s="15">
        <v>2.4</v>
      </c>
      <c r="K97" s="15">
        <v>4.67</v>
      </c>
      <c r="L97" s="15">
        <v>0</v>
      </c>
      <c r="M97" s="15">
        <v>0.38</v>
      </c>
      <c r="N97" s="15">
        <v>0.54</v>
      </c>
      <c r="O97" s="15">
        <v>0</v>
      </c>
      <c r="P97" s="15">
        <v>0</v>
      </c>
      <c r="Q97" s="15"/>
      <c r="R97" s="34"/>
      <c r="S97" s="41"/>
      <c r="T97" s="41"/>
      <c r="U97" s="15"/>
      <c r="V97" s="12">
        <f t="shared" si="6"/>
        <v>8.99</v>
      </c>
    </row>
    <row r="98" s="1" customFormat="true" spans="1:22">
      <c r="A98" s="40" t="s">
        <v>177</v>
      </c>
      <c r="B98" s="14">
        <v>1</v>
      </c>
      <c r="C98" s="15">
        <v>0</v>
      </c>
      <c r="D98" s="15"/>
      <c r="E98" s="15"/>
      <c r="F98" s="15">
        <v>0</v>
      </c>
      <c r="G98" s="15"/>
      <c r="H98" s="15"/>
      <c r="I98" s="29"/>
      <c r="J98" s="15">
        <v>1.44</v>
      </c>
      <c r="K98" s="15">
        <v>4.67</v>
      </c>
      <c r="L98" s="15">
        <v>0</v>
      </c>
      <c r="M98" s="15">
        <v>0.61</v>
      </c>
      <c r="N98" s="15">
        <v>0.49</v>
      </c>
      <c r="O98" s="15">
        <v>0</v>
      </c>
      <c r="P98" s="15">
        <v>0</v>
      </c>
      <c r="Q98" s="15"/>
      <c r="R98" s="34"/>
      <c r="S98" s="41"/>
      <c r="T98" s="41"/>
      <c r="U98" s="15"/>
      <c r="V98" s="12">
        <f t="shared" si="6"/>
        <v>8.21</v>
      </c>
    </row>
    <row r="99" s="1" customFormat="true" spans="1:22">
      <c r="A99" s="40" t="s">
        <v>178</v>
      </c>
      <c r="B99" s="14">
        <v>1</v>
      </c>
      <c r="C99" s="15">
        <v>0</v>
      </c>
      <c r="D99" s="15"/>
      <c r="E99" s="15"/>
      <c r="F99" s="15">
        <v>0</v>
      </c>
      <c r="G99" s="15"/>
      <c r="H99" s="15"/>
      <c r="I99" s="29"/>
      <c r="J99" s="15">
        <v>2.88</v>
      </c>
      <c r="K99" s="15">
        <v>4.67</v>
      </c>
      <c r="L99" s="15">
        <v>0</v>
      </c>
      <c r="M99" s="15">
        <v>1.08</v>
      </c>
      <c r="N99" s="15">
        <v>0.72</v>
      </c>
      <c r="O99" s="15">
        <v>0</v>
      </c>
      <c r="P99" s="15">
        <v>0</v>
      </c>
      <c r="Q99" s="15">
        <v>1</v>
      </c>
      <c r="R99" s="34"/>
      <c r="S99" s="41"/>
      <c r="T99" s="41"/>
      <c r="U99" s="15"/>
      <c r="V99" s="12">
        <f t="shared" si="6"/>
        <v>11.35</v>
      </c>
    </row>
    <row r="100" s="1" customFormat="true" spans="1:22">
      <c r="A100" s="40" t="s">
        <v>179</v>
      </c>
      <c r="B100" s="14">
        <v>1</v>
      </c>
      <c r="C100" s="15">
        <v>0</v>
      </c>
      <c r="D100" s="15"/>
      <c r="E100" s="15"/>
      <c r="F100" s="15">
        <v>0</v>
      </c>
      <c r="G100" s="15"/>
      <c r="H100" s="15"/>
      <c r="I100" s="29"/>
      <c r="J100" s="15">
        <v>2.16</v>
      </c>
      <c r="K100" s="15">
        <v>4.67</v>
      </c>
      <c r="L100" s="15">
        <v>0</v>
      </c>
      <c r="M100" s="15">
        <v>1.03</v>
      </c>
      <c r="N100" s="15">
        <v>2.29</v>
      </c>
      <c r="O100" s="15">
        <v>0</v>
      </c>
      <c r="P100" s="15">
        <v>0</v>
      </c>
      <c r="Q100" s="15"/>
      <c r="R100" s="34"/>
      <c r="S100" s="41"/>
      <c r="T100" s="41"/>
      <c r="U100" s="15"/>
      <c r="V100" s="12">
        <f t="shared" si="6"/>
        <v>11.15</v>
      </c>
    </row>
    <row r="101" s="1" customFormat="true" spans="1:22">
      <c r="A101" s="21" t="s">
        <v>180</v>
      </c>
      <c r="B101" s="14">
        <v>14.2</v>
      </c>
      <c r="C101" s="15">
        <v>0</v>
      </c>
      <c r="D101" s="15"/>
      <c r="E101" s="15"/>
      <c r="F101" s="15">
        <v>0</v>
      </c>
      <c r="G101" s="15"/>
      <c r="H101" s="15"/>
      <c r="I101" s="29"/>
      <c r="J101" s="15">
        <v>7.92</v>
      </c>
      <c r="K101" s="15">
        <v>4.67</v>
      </c>
      <c r="L101" s="15">
        <v>0</v>
      </c>
      <c r="M101" s="15">
        <v>1.3</v>
      </c>
      <c r="N101" s="15">
        <v>0.77</v>
      </c>
      <c r="O101" s="15">
        <v>0</v>
      </c>
      <c r="P101" s="15">
        <v>0</v>
      </c>
      <c r="Q101" s="15"/>
      <c r="R101" s="34">
        <v>6</v>
      </c>
      <c r="S101" s="41"/>
      <c r="T101" s="41"/>
      <c r="U101" s="15"/>
      <c r="V101" s="12">
        <f t="shared" si="6"/>
        <v>34.86</v>
      </c>
    </row>
    <row r="102" s="1" customFormat="true" spans="1:22">
      <c r="A102" s="21" t="s">
        <v>181</v>
      </c>
      <c r="B102" s="14">
        <v>0</v>
      </c>
      <c r="C102" s="15">
        <v>0</v>
      </c>
      <c r="D102" s="15"/>
      <c r="E102" s="15"/>
      <c r="F102" s="15">
        <v>0</v>
      </c>
      <c r="G102" s="15"/>
      <c r="H102" s="15"/>
      <c r="I102" s="29"/>
      <c r="J102" s="15">
        <v>2.52</v>
      </c>
      <c r="K102" s="15">
        <v>4.67</v>
      </c>
      <c r="L102" s="15">
        <v>0</v>
      </c>
      <c r="M102" s="15">
        <v>1.13</v>
      </c>
      <c r="N102" s="15">
        <v>1.42</v>
      </c>
      <c r="O102" s="15">
        <v>0</v>
      </c>
      <c r="P102" s="15">
        <v>0</v>
      </c>
      <c r="Q102" s="15"/>
      <c r="R102" s="34">
        <v>5</v>
      </c>
      <c r="S102" s="41"/>
      <c r="T102" s="41"/>
      <c r="U102" s="15"/>
      <c r="V102" s="12">
        <f t="shared" si="6"/>
        <v>14.74</v>
      </c>
    </row>
    <row r="103" s="1" customFormat="true" spans="1:22">
      <c r="A103" s="21" t="s">
        <v>182</v>
      </c>
      <c r="B103" s="14">
        <v>0</v>
      </c>
      <c r="C103" s="15">
        <v>0</v>
      </c>
      <c r="D103" s="15"/>
      <c r="E103" s="15"/>
      <c r="F103" s="15">
        <v>0</v>
      </c>
      <c r="G103" s="15"/>
      <c r="H103" s="15"/>
      <c r="I103" s="29"/>
      <c r="J103" s="15">
        <v>1.5</v>
      </c>
      <c r="K103" s="15">
        <v>4.67</v>
      </c>
      <c r="L103" s="15">
        <v>0</v>
      </c>
      <c r="M103" s="15">
        <v>0.28</v>
      </c>
      <c r="N103" s="15">
        <v>2.62</v>
      </c>
      <c r="O103" s="15">
        <v>0</v>
      </c>
      <c r="P103" s="15">
        <v>0</v>
      </c>
      <c r="Q103" s="15"/>
      <c r="R103" s="34">
        <v>5</v>
      </c>
      <c r="S103" s="41"/>
      <c r="T103" s="41"/>
      <c r="U103" s="15"/>
      <c r="V103" s="12">
        <f t="shared" si="6"/>
        <v>14.07</v>
      </c>
    </row>
    <row r="104" s="1" customFormat="true" spans="1:22">
      <c r="A104" s="21" t="s">
        <v>183</v>
      </c>
      <c r="B104" s="14">
        <v>0</v>
      </c>
      <c r="C104" s="15">
        <v>0</v>
      </c>
      <c r="D104" s="15"/>
      <c r="E104" s="15"/>
      <c r="F104" s="15">
        <v>0</v>
      </c>
      <c r="G104" s="15"/>
      <c r="H104" s="15"/>
      <c r="I104" s="29"/>
      <c r="J104" s="15">
        <v>1.8</v>
      </c>
      <c r="K104" s="15">
        <v>4.67</v>
      </c>
      <c r="L104" s="15">
        <v>0</v>
      </c>
      <c r="M104" s="15">
        <v>0.28</v>
      </c>
      <c r="N104" s="15">
        <v>1.42</v>
      </c>
      <c r="O104" s="15">
        <v>0</v>
      </c>
      <c r="P104" s="15">
        <v>0</v>
      </c>
      <c r="Q104" s="15"/>
      <c r="R104" s="34"/>
      <c r="S104" s="41"/>
      <c r="T104" s="41"/>
      <c r="U104" s="15"/>
      <c r="V104" s="12">
        <f t="shared" si="6"/>
        <v>8.17</v>
      </c>
    </row>
    <row r="105" s="1" customFormat="true" spans="1:22">
      <c r="A105" s="21" t="s">
        <v>184</v>
      </c>
      <c r="B105" s="14">
        <v>10</v>
      </c>
      <c r="C105" s="15">
        <v>5.3</v>
      </c>
      <c r="D105" s="15"/>
      <c r="E105" s="15"/>
      <c r="F105" s="15">
        <v>0</v>
      </c>
      <c r="G105" s="15"/>
      <c r="H105" s="15"/>
      <c r="I105" s="29"/>
      <c r="J105" s="15">
        <v>6.6</v>
      </c>
      <c r="K105" s="15">
        <v>4.67</v>
      </c>
      <c r="L105" s="15">
        <v>0</v>
      </c>
      <c r="M105" s="15">
        <v>1.32</v>
      </c>
      <c r="N105" s="15">
        <v>1.42</v>
      </c>
      <c r="O105" s="15">
        <v>0</v>
      </c>
      <c r="P105" s="15">
        <v>0</v>
      </c>
      <c r="Q105" s="15"/>
      <c r="R105" s="34"/>
      <c r="S105" s="41"/>
      <c r="T105" s="41"/>
      <c r="U105" s="15"/>
      <c r="V105" s="12">
        <f t="shared" si="6"/>
        <v>29.31</v>
      </c>
    </row>
    <row r="106" s="1" customFormat="true" spans="1:22">
      <c r="A106" s="21" t="s">
        <v>185</v>
      </c>
      <c r="B106" s="14">
        <v>0</v>
      </c>
      <c r="C106" s="15">
        <v>0</v>
      </c>
      <c r="D106" s="15"/>
      <c r="E106" s="15"/>
      <c r="F106" s="15">
        <v>0</v>
      </c>
      <c r="G106" s="15"/>
      <c r="H106" s="15"/>
      <c r="I106" s="29"/>
      <c r="J106" s="15">
        <v>3.36</v>
      </c>
      <c r="K106" s="15">
        <v>4.67</v>
      </c>
      <c r="L106" s="15">
        <v>0</v>
      </c>
      <c r="M106" s="15">
        <v>0.64</v>
      </c>
      <c r="N106" s="15">
        <v>0.72</v>
      </c>
      <c r="O106" s="15">
        <v>0</v>
      </c>
      <c r="P106" s="15">
        <v>0</v>
      </c>
      <c r="Q106" s="15"/>
      <c r="R106" s="34"/>
      <c r="S106" s="41"/>
      <c r="T106" s="41"/>
      <c r="U106" s="15"/>
      <c r="V106" s="12">
        <f t="shared" si="6"/>
        <v>9.39</v>
      </c>
    </row>
    <row r="107" s="1" customFormat="true" ht="14.25" spans="1:22">
      <c r="A107" s="7"/>
      <c r="B107" s="7"/>
      <c r="C107" s="7"/>
      <c r="D107" s="7"/>
      <c r="E107" s="22"/>
      <c r="F107" s="22">
        <v>0</v>
      </c>
      <c r="G107" s="22"/>
      <c r="H107" s="22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</row>
  </sheetData>
  <mergeCells count="12">
    <mergeCell ref="A2:V2"/>
    <mergeCell ref="C4:H4"/>
    <mergeCell ref="J4:L4"/>
    <mergeCell ref="M4:N4"/>
    <mergeCell ref="O4:P4"/>
    <mergeCell ref="R4:T4"/>
    <mergeCell ref="A4:A5"/>
    <mergeCell ref="B4:B5"/>
    <mergeCell ref="I4:I5"/>
    <mergeCell ref="Q4:Q5"/>
    <mergeCell ref="U4:U5"/>
    <mergeCell ref="V4:V5"/>
  </mergeCells>
  <printOptions horizontalCentered="true"/>
  <pageMargins left="0.590277777777778" right="0.590277777777778" top="0.550694444444444" bottom="0.472222222222222" header="0.275" footer="0.275"/>
  <pageSetup paperSize="9" scale="6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附件1</vt:lpstr>
      <vt:lpstr>附件2</vt:lpstr>
      <vt:lpstr>附件3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晓周</cp:lastModifiedBy>
  <dcterms:created xsi:type="dcterms:W3CDTF">2021-08-27T02:45:00Z</dcterms:created>
  <cp:lastPrinted>2023-01-13T04:19:00Z</cp:lastPrinted>
  <dcterms:modified xsi:type="dcterms:W3CDTF">2023-08-17T17:35:39Z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F3D872C837FE4A9E914C27433167865E</vt:lpwstr>
  </property>
  <property fmtid="{D5CDD505-2E9C-101B-9397-08002B2CF9AE}" pid="3" name="KSOProductBuildVer">
    <vt:lpwstr>2052-11.8.2.10125</vt:lpwstr>
  </property>
  <property fmtid="{D5CDD505-2E9C-101B-9397-08002B2CF9AE}" pid="4" name="KSOReadingLayout">
    <vt:bool>false</vt:bool>
  </property>
</Properties>
</file>