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<sst xmlns="http://schemas.openxmlformats.org/spreadsheetml/2006/main" count="166" uniqueCount="137">
  <si>
    <t>附件2</t>
  </si>
  <si>
    <t>四川省2023年度省级财政城乡居民医保补助资金分配表</t>
  </si>
  <si>
    <t>单位：万元、人</t>
  </si>
  <si>
    <t>地区</t>
  </si>
  <si>
    <t>结算2022年人数
（截止2022年6月）</t>
  </si>
  <si>
    <t>2022年补助标准（元/人.年）</t>
  </si>
  <si>
    <t>结算2022年</t>
  </si>
  <si>
    <t>预拨2023年</t>
  </si>
  <si>
    <t>本次应拨</t>
  </si>
  <si>
    <t>本次实拨</t>
  </si>
  <si>
    <t>备注</t>
  </si>
  <si>
    <t>城乡居民</t>
  </si>
  <si>
    <t>省属大学生</t>
  </si>
  <si>
    <t>2022年</t>
  </si>
  <si>
    <t>2023年</t>
  </si>
  <si>
    <t>结算合计</t>
  </si>
  <si>
    <t>应预拨</t>
  </si>
  <si>
    <t>已提前通知</t>
  </si>
  <si>
    <t>本次预拨
合计</t>
  </si>
  <si>
    <t>2022年审定</t>
  </si>
  <si>
    <t>2023年预拨</t>
  </si>
  <si>
    <t>小计</t>
  </si>
  <si>
    <t>合计</t>
  </si>
  <si>
    <t>市州</t>
  </si>
  <si>
    <t xml:space="preserve">  成都市</t>
  </si>
  <si>
    <t>市级统筹</t>
  </si>
  <si>
    <t xml:space="preserve">  自贡市</t>
  </si>
  <si>
    <t>实行市级统筹
资金拨入市级</t>
  </si>
  <si>
    <t xml:space="preserve">    自贡市</t>
  </si>
  <si>
    <t xml:space="preserve">    荣县</t>
  </si>
  <si>
    <t xml:space="preserve">    富顺县</t>
  </si>
  <si>
    <t xml:space="preserve">  攀枝花市</t>
  </si>
  <si>
    <t xml:space="preserve">    攀枝花市</t>
  </si>
  <si>
    <t xml:space="preserve">    米易县</t>
  </si>
  <si>
    <t xml:space="preserve">    盐边县</t>
  </si>
  <si>
    <t xml:space="preserve">  泸州市</t>
  </si>
  <si>
    <t xml:space="preserve">    泸州市</t>
  </si>
  <si>
    <t xml:space="preserve">    泸县</t>
  </si>
  <si>
    <t xml:space="preserve">    合江县</t>
  </si>
  <si>
    <t xml:space="preserve">    叙永县</t>
  </si>
  <si>
    <t xml:space="preserve">    古蔺县</t>
  </si>
  <si>
    <t xml:space="preserve">  德阳市</t>
  </si>
  <si>
    <t xml:space="preserve">    德阳市</t>
  </si>
  <si>
    <t xml:space="preserve">    广汉市</t>
  </si>
  <si>
    <t xml:space="preserve">    什邡市</t>
  </si>
  <si>
    <t xml:space="preserve">    绵竹市</t>
  </si>
  <si>
    <t xml:space="preserve">    中江县</t>
  </si>
  <si>
    <t xml:space="preserve">  绵阳市</t>
  </si>
  <si>
    <t xml:space="preserve">    绵阳市</t>
  </si>
  <si>
    <t xml:space="preserve">    平武县</t>
  </si>
  <si>
    <t xml:space="preserve">    北川县</t>
  </si>
  <si>
    <t xml:space="preserve">    江油市</t>
  </si>
  <si>
    <t xml:space="preserve">    梓潼县</t>
  </si>
  <si>
    <t xml:space="preserve">    三台县</t>
  </si>
  <si>
    <t xml:space="preserve">    盐亭县</t>
  </si>
  <si>
    <t xml:space="preserve">  广元市</t>
  </si>
  <si>
    <t xml:space="preserve">    广元市</t>
  </si>
  <si>
    <t xml:space="preserve">    青川县</t>
  </si>
  <si>
    <t xml:space="preserve">    剑阁县</t>
  </si>
  <si>
    <t xml:space="preserve">    旺苍县</t>
  </si>
  <si>
    <t xml:space="preserve">    苍溪县</t>
  </si>
  <si>
    <t xml:space="preserve">  遂宁市</t>
  </si>
  <si>
    <t xml:space="preserve">    遂宁市</t>
  </si>
  <si>
    <t xml:space="preserve">    蓬溪县</t>
  </si>
  <si>
    <t xml:space="preserve">    射洪县</t>
  </si>
  <si>
    <t xml:space="preserve">    大英县</t>
  </si>
  <si>
    <t xml:space="preserve">  内江市</t>
  </si>
  <si>
    <t xml:space="preserve">    内江市</t>
  </si>
  <si>
    <t xml:space="preserve">    资中县</t>
  </si>
  <si>
    <t xml:space="preserve">    威远县</t>
  </si>
  <si>
    <t xml:space="preserve">    隆昌县</t>
  </si>
  <si>
    <t xml:space="preserve">  乐山市</t>
  </si>
  <si>
    <t xml:space="preserve">    乐山市</t>
  </si>
  <si>
    <t xml:space="preserve">    沐川县</t>
  </si>
  <si>
    <t xml:space="preserve">    峨边县</t>
  </si>
  <si>
    <t xml:space="preserve">    马边县</t>
  </si>
  <si>
    <t xml:space="preserve">    峨眉山市</t>
  </si>
  <si>
    <t xml:space="preserve">    犍为县</t>
  </si>
  <si>
    <t xml:space="preserve">    井研县</t>
  </si>
  <si>
    <t xml:space="preserve">    夹江县</t>
  </si>
  <si>
    <t xml:space="preserve">  南充市</t>
  </si>
  <si>
    <t xml:space="preserve">    南充市</t>
  </si>
  <si>
    <t xml:space="preserve">    阆中市</t>
  </si>
  <si>
    <t xml:space="preserve">    南部县</t>
  </si>
  <si>
    <t xml:space="preserve">    西充县</t>
  </si>
  <si>
    <t xml:space="preserve">    营山县</t>
  </si>
  <si>
    <t xml:space="preserve">    仪陇县</t>
  </si>
  <si>
    <t xml:space="preserve">    蓬安县</t>
  </si>
  <si>
    <t xml:space="preserve">  眉山市</t>
  </si>
  <si>
    <t xml:space="preserve">    眉山市</t>
  </si>
  <si>
    <t xml:space="preserve">    洪雅县</t>
  </si>
  <si>
    <t xml:space="preserve">    丹棱县</t>
  </si>
  <si>
    <t xml:space="preserve">    青神县</t>
  </si>
  <si>
    <t xml:space="preserve">    仁寿县</t>
  </si>
  <si>
    <t xml:space="preserve">  宜宾市</t>
  </si>
  <si>
    <t xml:space="preserve">    宜宾市</t>
  </si>
  <si>
    <t xml:space="preserve">    筠连县</t>
  </si>
  <si>
    <t xml:space="preserve">    珙县</t>
  </si>
  <si>
    <t xml:space="preserve">    屏山县</t>
  </si>
  <si>
    <t xml:space="preserve">    江安县</t>
  </si>
  <si>
    <t xml:space="preserve">    长宁县</t>
  </si>
  <si>
    <t xml:space="preserve">    高县</t>
  </si>
  <si>
    <t xml:space="preserve">    兴文县</t>
  </si>
  <si>
    <t xml:space="preserve">  广安市</t>
  </si>
  <si>
    <t xml:space="preserve">    广安市</t>
  </si>
  <si>
    <t xml:space="preserve">    华蓥市</t>
  </si>
  <si>
    <t xml:space="preserve">    岳池县</t>
  </si>
  <si>
    <t xml:space="preserve">    武胜县</t>
  </si>
  <si>
    <t xml:space="preserve">    邻水县</t>
  </si>
  <si>
    <t xml:space="preserve">  达州市</t>
  </si>
  <si>
    <t xml:space="preserve">    达州市</t>
  </si>
  <si>
    <t xml:space="preserve">    万源市</t>
  </si>
  <si>
    <t xml:space="preserve">    宣汉县</t>
  </si>
  <si>
    <t xml:space="preserve">    开江县</t>
  </si>
  <si>
    <t xml:space="preserve">    大竹县</t>
  </si>
  <si>
    <t xml:space="preserve">    渠县</t>
  </si>
  <si>
    <t xml:space="preserve">  雅安市</t>
  </si>
  <si>
    <t xml:space="preserve">    雅安市</t>
  </si>
  <si>
    <t xml:space="preserve">    荥经县</t>
  </si>
  <si>
    <t xml:space="preserve">    汉源县</t>
  </si>
  <si>
    <t xml:space="preserve">    石棉县</t>
  </si>
  <si>
    <t xml:space="preserve">    天全县</t>
  </si>
  <si>
    <t xml:space="preserve">    芦山县</t>
  </si>
  <si>
    <t xml:space="preserve">    宝兴县</t>
  </si>
  <si>
    <t xml:space="preserve">  巴中市</t>
  </si>
  <si>
    <t xml:space="preserve">    巴中市</t>
  </si>
  <si>
    <t xml:space="preserve">    平昌县</t>
  </si>
  <si>
    <t xml:space="preserve">    通江县</t>
  </si>
  <si>
    <t xml:space="preserve">    南江县</t>
  </si>
  <si>
    <t xml:space="preserve">  资阳市</t>
  </si>
  <si>
    <t xml:space="preserve">    资阳市</t>
  </si>
  <si>
    <t xml:space="preserve">    安岳县</t>
  </si>
  <si>
    <t xml:space="preserve">    乐至县</t>
  </si>
  <si>
    <t xml:space="preserve">  阿坝州</t>
  </si>
  <si>
    <t>州级统筹</t>
  </si>
  <si>
    <t xml:space="preserve">  甘孜州</t>
  </si>
  <si>
    <t xml:space="preserve">  凉山州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</si>
</sst>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2" fillId="12" borderId="1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0" fillId="22" borderId="18" applyNumberFormat="false" applyAlignment="false" applyProtection="false">
      <alignment vertical="center"/>
    </xf>
    <xf numFmtId="0" fontId="16" fillId="12" borderId="17" applyNumberFormat="false" applyAlignment="false" applyProtection="false">
      <alignment vertical="center"/>
    </xf>
    <xf numFmtId="0" fontId="24" fillId="30" borderId="19" applyNumberFormat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8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true" applyAlignment="true"/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/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11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19979;&#36798;&#36164;&#37329;&#65288;&#21457;&#25991;&#65289;/2023&#24180;&#24230;&#22478;&#20065;&#23621;&#27665;&#21307;&#20445;/2023&#24180;&#21307;&#20445;&#30465;&#34917;&#21161;&#31532;&#20108;&#25209;&#24037;&#2031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结算2022年"/>
      <sheetName val="预拨2023年"/>
      <sheetName val="下发表"/>
      <sheetName val="上会表"/>
    </sheetNames>
    <sheetDataSet>
      <sheetData sheetId="0">
        <row r="7">
          <cell r="F7">
            <v>62167051</v>
          </cell>
          <cell r="G7">
            <v>934401</v>
          </cell>
        </row>
        <row r="7">
          <cell r="L7">
            <v>-4763.72</v>
          </cell>
        </row>
        <row r="7">
          <cell r="O7">
            <v>283.94</v>
          </cell>
        </row>
        <row r="9">
          <cell r="F9">
            <v>7154443</v>
          </cell>
          <cell r="G9">
            <v>678207</v>
          </cell>
          <cell r="H9">
            <v>49.1</v>
          </cell>
          <cell r="I9">
            <v>132</v>
          </cell>
        </row>
        <row r="9">
          <cell r="L9">
            <v>-543.800000000003</v>
          </cell>
        </row>
        <row r="9">
          <cell r="O9">
            <v>27.1599999999999</v>
          </cell>
        </row>
        <row r="10">
          <cell r="F10">
            <v>2222958</v>
          </cell>
          <cell r="G10">
            <v>5517</v>
          </cell>
        </row>
        <row r="10">
          <cell r="L10">
            <v>-211.75</v>
          </cell>
        </row>
        <row r="10">
          <cell r="O10">
            <v>-2.68999999999999</v>
          </cell>
        </row>
        <row r="11">
          <cell r="F11">
            <v>951592</v>
          </cell>
          <cell r="G11">
            <v>5517</v>
          </cell>
          <cell r="H11">
            <v>67.1</v>
          </cell>
          <cell r="I11">
            <v>122</v>
          </cell>
        </row>
        <row r="11">
          <cell r="L11">
            <v>-90.6899999999996</v>
          </cell>
        </row>
        <row r="11">
          <cell r="O11">
            <v>-2.00999999999999</v>
          </cell>
        </row>
        <row r="12">
          <cell r="F12">
            <v>505295</v>
          </cell>
          <cell r="G12">
            <v>0</v>
          </cell>
          <cell r="H12">
            <v>70.7</v>
          </cell>
        </row>
        <row r="12">
          <cell r="L12">
            <v>-46.6199999999999</v>
          </cell>
        </row>
        <row r="12">
          <cell r="O12">
            <v>-0.18</v>
          </cell>
        </row>
        <row r="13">
          <cell r="F13">
            <v>766071</v>
          </cell>
          <cell r="G13">
            <v>0</v>
          </cell>
          <cell r="H13">
            <v>73.1</v>
          </cell>
        </row>
        <row r="13">
          <cell r="L13">
            <v>-74.4400000000005</v>
          </cell>
        </row>
        <row r="13">
          <cell r="O13">
            <v>-0.5</v>
          </cell>
        </row>
        <row r="14">
          <cell r="F14">
            <v>658659</v>
          </cell>
          <cell r="G14">
            <v>8320</v>
          </cell>
        </row>
        <row r="14">
          <cell r="L14">
            <v>-24.1600000000003</v>
          </cell>
        </row>
        <row r="14">
          <cell r="O14">
            <v>1.90000000000001</v>
          </cell>
        </row>
        <row r="15">
          <cell r="F15">
            <v>313295</v>
          </cell>
          <cell r="G15">
            <v>8320</v>
          </cell>
          <cell r="H15">
            <v>55</v>
          </cell>
          <cell r="I15">
            <v>122</v>
          </cell>
        </row>
        <row r="15">
          <cell r="L15">
            <v>-14.2800000000002</v>
          </cell>
        </row>
        <row r="15">
          <cell r="O15">
            <v>1.90000000000001</v>
          </cell>
        </row>
        <row r="16">
          <cell r="F16">
            <v>186326</v>
          </cell>
          <cell r="G16">
            <v>0</v>
          </cell>
          <cell r="H16">
            <v>68.2</v>
          </cell>
        </row>
        <row r="16">
          <cell r="L16">
            <v>-6.03999999999996</v>
          </cell>
        </row>
        <row r="16">
          <cell r="O16">
            <v>0</v>
          </cell>
        </row>
        <row r="17">
          <cell r="F17">
            <v>159038</v>
          </cell>
          <cell r="G17">
            <v>0</v>
          </cell>
          <cell r="H17">
            <v>73.1</v>
          </cell>
        </row>
        <row r="17">
          <cell r="L17">
            <v>-3.84000000000015</v>
          </cell>
        </row>
        <row r="17">
          <cell r="O17">
            <v>0</v>
          </cell>
        </row>
        <row r="18">
          <cell r="F18">
            <v>3909715</v>
          </cell>
          <cell r="G18">
            <v>32413</v>
          </cell>
        </row>
        <row r="18">
          <cell r="L18">
            <v>-283.989999999999</v>
          </cell>
        </row>
        <row r="18">
          <cell r="O18">
            <v>43.25</v>
          </cell>
        </row>
        <row r="19">
          <cell r="F19">
            <v>1047274</v>
          </cell>
          <cell r="G19">
            <v>32413</v>
          </cell>
          <cell r="H19">
            <v>64.3</v>
          </cell>
          <cell r="I19">
            <v>122</v>
          </cell>
        </row>
        <row r="19">
          <cell r="L19">
            <v>-108.16</v>
          </cell>
        </row>
        <row r="19">
          <cell r="O19">
            <v>43.25</v>
          </cell>
        </row>
        <row r="20">
          <cell r="F20">
            <v>866537</v>
          </cell>
          <cell r="G20">
            <v>0</v>
          </cell>
          <cell r="H20">
            <v>70.7</v>
          </cell>
        </row>
        <row r="20">
          <cell r="L20">
            <v>-53.6599999999999</v>
          </cell>
        </row>
        <row r="20">
          <cell r="O20">
            <v>0</v>
          </cell>
        </row>
        <row r="21">
          <cell r="F21">
            <v>740668</v>
          </cell>
          <cell r="G21">
            <v>0</v>
          </cell>
          <cell r="H21">
            <v>69.5</v>
          </cell>
        </row>
        <row r="21">
          <cell r="L21">
            <v>-38.9399999999996</v>
          </cell>
        </row>
        <row r="21">
          <cell r="O21">
            <v>0</v>
          </cell>
        </row>
        <row r="22">
          <cell r="F22">
            <v>561459</v>
          </cell>
          <cell r="G22">
            <v>0</v>
          </cell>
          <cell r="H22">
            <v>69.8</v>
          </cell>
        </row>
        <row r="22">
          <cell r="L22">
            <v>-34.7800000000002</v>
          </cell>
        </row>
        <row r="22">
          <cell r="O22">
            <v>0</v>
          </cell>
        </row>
        <row r="23">
          <cell r="F23">
            <v>693777</v>
          </cell>
          <cell r="G23">
            <v>0</v>
          </cell>
          <cell r="H23">
            <v>68.5</v>
          </cell>
        </row>
        <row r="23">
          <cell r="L23">
            <v>-48.4499999999998</v>
          </cell>
        </row>
        <row r="23">
          <cell r="O23">
            <v>0</v>
          </cell>
        </row>
        <row r="24">
          <cell r="F24">
            <v>2449579</v>
          </cell>
          <cell r="G24">
            <v>41491</v>
          </cell>
        </row>
        <row r="24">
          <cell r="L24">
            <v>-188.39</v>
          </cell>
        </row>
        <row r="24">
          <cell r="O24">
            <v>21.02</v>
          </cell>
        </row>
        <row r="25">
          <cell r="F25">
            <v>549868</v>
          </cell>
          <cell r="G25">
            <v>31158</v>
          </cell>
          <cell r="H25">
            <v>63.6</v>
          </cell>
          <cell r="I25">
            <v>122</v>
          </cell>
        </row>
        <row r="25">
          <cell r="L25">
            <v>-44.3299999999999</v>
          </cell>
        </row>
        <row r="25">
          <cell r="O25">
            <v>9.40999999999997</v>
          </cell>
        </row>
        <row r="26">
          <cell r="F26">
            <v>384730</v>
          </cell>
          <cell r="G26">
            <v>650</v>
          </cell>
          <cell r="H26">
            <v>70.5</v>
          </cell>
          <cell r="I26">
            <v>122</v>
          </cell>
        </row>
        <row r="26">
          <cell r="L26">
            <v>-54.5799999999999</v>
          </cell>
        </row>
        <row r="26">
          <cell r="O26">
            <v>2.76</v>
          </cell>
        </row>
        <row r="27">
          <cell r="F27">
            <v>241758</v>
          </cell>
          <cell r="G27">
            <v>2385</v>
          </cell>
          <cell r="H27">
            <v>67.5</v>
          </cell>
          <cell r="I27">
            <v>122</v>
          </cell>
        </row>
        <row r="27">
          <cell r="L27">
            <v>-13.9100000000001</v>
          </cell>
        </row>
        <row r="27">
          <cell r="O27">
            <v>7.42</v>
          </cell>
        </row>
        <row r="28">
          <cell r="F28">
            <v>321416</v>
          </cell>
          <cell r="G28">
            <v>7298</v>
          </cell>
          <cell r="H28">
            <v>69</v>
          </cell>
          <cell r="I28">
            <v>122</v>
          </cell>
        </row>
        <row r="28">
          <cell r="L28">
            <v>-21.7400000000002</v>
          </cell>
        </row>
        <row r="28">
          <cell r="O28">
            <v>1.43000000000001</v>
          </cell>
        </row>
        <row r="29">
          <cell r="F29">
            <v>951807</v>
          </cell>
          <cell r="G29">
            <v>0</v>
          </cell>
          <cell r="H29">
            <v>71.3</v>
          </cell>
        </row>
        <row r="29">
          <cell r="L29">
            <v>-53.8299999999999</v>
          </cell>
        </row>
        <row r="29">
          <cell r="O29">
            <v>0</v>
          </cell>
        </row>
        <row r="30">
          <cell r="F30">
            <v>3779302</v>
          </cell>
          <cell r="G30">
            <v>41818</v>
          </cell>
        </row>
        <row r="30">
          <cell r="L30">
            <v>-319.7</v>
          </cell>
        </row>
        <row r="30">
          <cell r="O30">
            <v>20.63</v>
          </cell>
        </row>
        <row r="31">
          <cell r="F31">
            <v>1130732</v>
          </cell>
          <cell r="G31">
            <v>41749</v>
          </cell>
          <cell r="H31">
            <v>65.8</v>
          </cell>
          <cell r="I31">
            <v>122</v>
          </cell>
        </row>
        <row r="31">
          <cell r="L31">
            <v>-87.7299999999996</v>
          </cell>
        </row>
        <row r="31">
          <cell r="O31">
            <v>19.79</v>
          </cell>
        </row>
        <row r="32">
          <cell r="F32">
            <v>140725</v>
          </cell>
          <cell r="G32">
            <v>0</v>
          </cell>
          <cell r="H32">
            <v>70.8</v>
          </cell>
        </row>
        <row r="32">
          <cell r="L32">
            <v>-7.96999999999991</v>
          </cell>
        </row>
        <row r="32">
          <cell r="O32">
            <v>0</v>
          </cell>
        </row>
        <row r="33">
          <cell r="F33">
            <v>179514</v>
          </cell>
          <cell r="G33">
            <v>69</v>
          </cell>
          <cell r="H33">
            <v>71.1</v>
          </cell>
          <cell r="I33">
            <v>122</v>
          </cell>
        </row>
        <row r="33">
          <cell r="L33">
            <v>-16.8300000000002</v>
          </cell>
        </row>
        <row r="33">
          <cell r="O33">
            <v>0.84</v>
          </cell>
        </row>
        <row r="34">
          <cell r="F34">
            <v>623299</v>
          </cell>
          <cell r="G34">
            <v>0</v>
          </cell>
          <cell r="H34">
            <v>74.5</v>
          </cell>
        </row>
        <row r="34">
          <cell r="L34">
            <v>-51.4800000000005</v>
          </cell>
        </row>
        <row r="34">
          <cell r="O34">
            <v>0</v>
          </cell>
        </row>
        <row r="35">
          <cell r="F35">
            <v>281323</v>
          </cell>
          <cell r="G35">
            <v>0</v>
          </cell>
          <cell r="H35">
            <v>68.2</v>
          </cell>
        </row>
        <row r="35">
          <cell r="L35">
            <v>-21.9400000000001</v>
          </cell>
        </row>
        <row r="35">
          <cell r="O35">
            <v>0</v>
          </cell>
        </row>
        <row r="36">
          <cell r="F36">
            <v>1036810</v>
          </cell>
          <cell r="G36">
            <v>0</v>
          </cell>
          <cell r="H36">
            <v>71.8</v>
          </cell>
        </row>
        <row r="36">
          <cell r="L36">
            <v>-84.6300000000001</v>
          </cell>
        </row>
        <row r="36">
          <cell r="O36">
            <v>0</v>
          </cell>
        </row>
        <row r="37">
          <cell r="F37">
            <v>386899</v>
          </cell>
          <cell r="G37">
            <v>0</v>
          </cell>
          <cell r="H37">
            <v>69.6</v>
          </cell>
        </row>
        <row r="37">
          <cell r="L37">
            <v>-49.1199999999999</v>
          </cell>
        </row>
        <row r="37">
          <cell r="O37">
            <v>0</v>
          </cell>
        </row>
        <row r="38">
          <cell r="F38">
            <v>2188849</v>
          </cell>
          <cell r="G38">
            <v>2142</v>
          </cell>
        </row>
        <row r="38">
          <cell r="L38">
            <v>-245.460000000001</v>
          </cell>
        </row>
        <row r="38">
          <cell r="O38">
            <v>15.25</v>
          </cell>
        </row>
        <row r="39">
          <cell r="F39">
            <v>647214</v>
          </cell>
          <cell r="G39">
            <v>2142</v>
          </cell>
          <cell r="H39">
            <v>66.6</v>
          </cell>
          <cell r="I39">
            <v>122</v>
          </cell>
        </row>
        <row r="39">
          <cell r="L39">
            <v>-61.7700000000004</v>
          </cell>
        </row>
        <row r="39">
          <cell r="O39">
            <v>15.25</v>
          </cell>
        </row>
        <row r="40">
          <cell r="F40">
            <v>176627</v>
          </cell>
          <cell r="G40">
            <v>0</v>
          </cell>
          <cell r="H40">
            <v>66.6</v>
          </cell>
        </row>
        <row r="40">
          <cell r="L40">
            <v>-26.8700000000001</v>
          </cell>
        </row>
        <row r="40">
          <cell r="O40">
            <v>0</v>
          </cell>
        </row>
        <row r="41">
          <cell r="F41">
            <v>491138</v>
          </cell>
          <cell r="G41">
            <v>0</v>
          </cell>
          <cell r="H41">
            <v>70.4</v>
          </cell>
        </row>
        <row r="41">
          <cell r="L41">
            <v>-75.4699999999998</v>
          </cell>
        </row>
        <row r="41">
          <cell r="O41">
            <v>0</v>
          </cell>
        </row>
        <row r="42">
          <cell r="F42">
            <v>329917</v>
          </cell>
          <cell r="G42">
            <v>0</v>
          </cell>
          <cell r="H42">
            <v>71</v>
          </cell>
        </row>
        <row r="42">
          <cell r="L42">
            <v>-24.6400000000003</v>
          </cell>
        </row>
        <row r="42">
          <cell r="O42">
            <v>0</v>
          </cell>
        </row>
        <row r="43">
          <cell r="F43">
            <v>543953</v>
          </cell>
          <cell r="G43">
            <v>0</v>
          </cell>
          <cell r="H43">
            <v>70.7</v>
          </cell>
        </row>
        <row r="43">
          <cell r="L43">
            <v>-56.71</v>
          </cell>
        </row>
        <row r="43">
          <cell r="O43">
            <v>0</v>
          </cell>
        </row>
        <row r="44">
          <cell r="F44">
            <v>2383449</v>
          </cell>
          <cell r="G44">
            <v>2513</v>
          </cell>
        </row>
        <row r="44">
          <cell r="L44">
            <v>-174.08</v>
          </cell>
        </row>
        <row r="44">
          <cell r="O44">
            <v>-43.19</v>
          </cell>
        </row>
        <row r="45">
          <cell r="F45">
            <v>911982</v>
          </cell>
          <cell r="G45">
            <v>2513</v>
          </cell>
          <cell r="H45">
            <v>63.4</v>
          </cell>
          <cell r="I45">
            <v>122</v>
          </cell>
        </row>
        <row r="45">
          <cell r="L45">
            <v>-285.49</v>
          </cell>
        </row>
        <row r="45">
          <cell r="O45">
            <v>-20.98</v>
          </cell>
        </row>
        <row r="46">
          <cell r="F46">
            <v>611456</v>
          </cell>
          <cell r="G46">
            <v>0</v>
          </cell>
          <cell r="H46">
            <v>70.3</v>
          </cell>
        </row>
        <row r="46">
          <cell r="L46">
            <v>1043.97</v>
          </cell>
        </row>
        <row r="46">
          <cell r="O46">
            <v>-1.35</v>
          </cell>
        </row>
        <row r="47">
          <cell r="F47">
            <v>362270</v>
          </cell>
          <cell r="G47">
            <v>0</v>
          </cell>
          <cell r="H47">
            <v>72.6</v>
          </cell>
        </row>
        <row r="47">
          <cell r="L47">
            <v>-1853.72</v>
          </cell>
        </row>
        <row r="47">
          <cell r="O47">
            <v>0</v>
          </cell>
        </row>
        <row r="48">
          <cell r="F48">
            <v>497741</v>
          </cell>
          <cell r="G48">
            <v>0</v>
          </cell>
          <cell r="H48">
            <v>70.4</v>
          </cell>
        </row>
        <row r="48">
          <cell r="L48">
            <v>921.16</v>
          </cell>
        </row>
        <row r="48">
          <cell r="O48">
            <v>-20.86</v>
          </cell>
        </row>
        <row r="49">
          <cell r="F49">
            <v>2887859</v>
          </cell>
          <cell r="G49">
            <v>13707</v>
          </cell>
        </row>
        <row r="49">
          <cell r="L49">
            <v>-206.09</v>
          </cell>
        </row>
        <row r="49">
          <cell r="O49">
            <v>5.29999999999998</v>
          </cell>
        </row>
        <row r="50">
          <cell r="F50">
            <v>939050</v>
          </cell>
          <cell r="G50">
            <v>13707</v>
          </cell>
          <cell r="H50">
            <v>65</v>
          </cell>
          <cell r="I50">
            <v>122</v>
          </cell>
        </row>
        <row r="50">
          <cell r="L50">
            <v>-53.9300000000003</v>
          </cell>
        </row>
        <row r="50">
          <cell r="O50">
            <v>5.29999999999998</v>
          </cell>
        </row>
        <row r="51">
          <cell r="F51">
            <v>889781</v>
          </cell>
          <cell r="G51">
            <v>0</v>
          </cell>
          <cell r="H51">
            <v>72.6</v>
          </cell>
        </row>
        <row r="51">
          <cell r="L51">
            <v>-74.6499999999996</v>
          </cell>
        </row>
        <row r="51">
          <cell r="O51">
            <v>0</v>
          </cell>
        </row>
        <row r="52">
          <cell r="F52">
            <v>500568</v>
          </cell>
          <cell r="G52">
            <v>0</v>
          </cell>
          <cell r="H52">
            <v>71.7</v>
          </cell>
        </row>
        <row r="52">
          <cell r="L52">
            <v>-34.6599999999999</v>
          </cell>
        </row>
        <row r="52">
          <cell r="O52">
            <v>0</v>
          </cell>
        </row>
        <row r="53">
          <cell r="F53">
            <v>558460</v>
          </cell>
          <cell r="G53">
            <v>0</v>
          </cell>
          <cell r="H53">
            <v>69.9</v>
          </cell>
        </row>
        <row r="53">
          <cell r="L53">
            <v>-42.8499999999999</v>
          </cell>
        </row>
        <row r="53">
          <cell r="O53">
            <v>0</v>
          </cell>
        </row>
        <row r="54">
          <cell r="F54">
            <v>2465163</v>
          </cell>
          <cell r="G54">
            <v>2381</v>
          </cell>
        </row>
        <row r="54">
          <cell r="L54">
            <v>-154.57</v>
          </cell>
        </row>
        <row r="54">
          <cell r="O54">
            <v>-59.38</v>
          </cell>
        </row>
        <row r="55">
          <cell r="F55">
            <v>704709</v>
          </cell>
          <cell r="G55">
            <v>1646</v>
          </cell>
          <cell r="H55">
            <v>65.1</v>
          </cell>
          <cell r="I55">
            <v>122</v>
          </cell>
        </row>
        <row r="55">
          <cell r="L55">
            <v>-115.8</v>
          </cell>
        </row>
        <row r="55">
          <cell r="O55">
            <v>-68.35</v>
          </cell>
        </row>
        <row r="56">
          <cell r="F56">
            <v>199328</v>
          </cell>
          <cell r="G56">
            <v>0</v>
          </cell>
          <cell r="H56">
            <v>64.7</v>
          </cell>
        </row>
        <row r="56">
          <cell r="L56">
            <v>-2.53999999999996</v>
          </cell>
        </row>
        <row r="56">
          <cell r="O56">
            <v>0</v>
          </cell>
        </row>
        <row r="57">
          <cell r="F57">
            <v>110382</v>
          </cell>
          <cell r="G57">
            <v>0</v>
          </cell>
          <cell r="H57">
            <v>80.6</v>
          </cell>
        </row>
        <row r="57">
          <cell r="L57">
            <v>-0.75</v>
          </cell>
        </row>
        <row r="57">
          <cell r="O57">
            <v>0</v>
          </cell>
        </row>
        <row r="58">
          <cell r="F58">
            <v>172102</v>
          </cell>
          <cell r="G58">
            <v>0</v>
          </cell>
          <cell r="H58">
            <v>81.3</v>
          </cell>
        </row>
        <row r="58">
          <cell r="L58">
            <v>-1.24000000000001</v>
          </cell>
        </row>
        <row r="58">
          <cell r="O58">
            <v>0</v>
          </cell>
        </row>
        <row r="59">
          <cell r="F59">
            <v>295572</v>
          </cell>
          <cell r="G59">
            <v>735</v>
          </cell>
          <cell r="H59">
            <v>69.6</v>
          </cell>
          <cell r="I59">
            <v>122</v>
          </cell>
        </row>
        <row r="59">
          <cell r="L59">
            <v>-8.05000000000018</v>
          </cell>
        </row>
        <row r="59">
          <cell r="O59">
            <v>8.97</v>
          </cell>
        </row>
        <row r="60">
          <cell r="F60">
            <v>407143</v>
          </cell>
          <cell r="G60">
            <v>0</v>
          </cell>
          <cell r="H60">
            <v>70.7</v>
          </cell>
        </row>
        <row r="60">
          <cell r="L60">
            <v>-11.7399999999998</v>
          </cell>
        </row>
        <row r="60">
          <cell r="O60">
            <v>0</v>
          </cell>
        </row>
        <row r="61">
          <cell r="F61">
            <v>301261</v>
          </cell>
          <cell r="G61">
            <v>0</v>
          </cell>
          <cell r="H61">
            <v>69.9</v>
          </cell>
        </row>
        <row r="61">
          <cell r="L61">
            <v>-10.9400000000001</v>
          </cell>
        </row>
        <row r="61">
          <cell r="O61">
            <v>0</v>
          </cell>
        </row>
        <row r="62">
          <cell r="F62">
            <v>274666</v>
          </cell>
          <cell r="G62">
            <v>0</v>
          </cell>
          <cell r="H62">
            <v>71.8</v>
          </cell>
        </row>
        <row r="62">
          <cell r="L62">
            <v>-3.50999999999999</v>
          </cell>
        </row>
        <row r="62">
          <cell r="O62">
            <v>0</v>
          </cell>
        </row>
        <row r="63">
          <cell r="F63">
            <v>5077046</v>
          </cell>
          <cell r="G63">
            <v>32146</v>
          </cell>
        </row>
        <row r="63">
          <cell r="L63">
            <v>-571.889999999999</v>
          </cell>
        </row>
        <row r="63">
          <cell r="O63">
            <v>1.28000000000003</v>
          </cell>
        </row>
        <row r="64">
          <cell r="F64">
            <v>1274394</v>
          </cell>
          <cell r="G64">
            <v>32146</v>
          </cell>
          <cell r="H64">
            <v>67.1</v>
          </cell>
          <cell r="I64">
            <v>122</v>
          </cell>
        </row>
        <row r="64">
          <cell r="L64">
            <v>-103.65</v>
          </cell>
        </row>
        <row r="64">
          <cell r="O64">
            <v>1.28000000000003</v>
          </cell>
        </row>
        <row r="65">
          <cell r="F65">
            <v>601784</v>
          </cell>
          <cell r="G65">
            <v>0</v>
          </cell>
          <cell r="H65">
            <v>74.5</v>
          </cell>
        </row>
        <row r="65">
          <cell r="L65">
            <v>-60.71</v>
          </cell>
        </row>
        <row r="65">
          <cell r="O65">
            <v>0</v>
          </cell>
        </row>
        <row r="66">
          <cell r="F66">
            <v>878516</v>
          </cell>
          <cell r="G66">
            <v>0</v>
          </cell>
          <cell r="H66">
            <v>73.7</v>
          </cell>
        </row>
        <row r="66">
          <cell r="L66">
            <v>-92.25</v>
          </cell>
        </row>
        <row r="66">
          <cell r="O66">
            <v>0</v>
          </cell>
        </row>
        <row r="67">
          <cell r="F67">
            <v>403537</v>
          </cell>
          <cell r="G67">
            <v>0</v>
          </cell>
          <cell r="H67">
            <v>71.9</v>
          </cell>
        </row>
        <row r="67">
          <cell r="L67">
            <v>-60.3099999999999</v>
          </cell>
        </row>
        <row r="67">
          <cell r="O67">
            <v>0</v>
          </cell>
        </row>
        <row r="68">
          <cell r="F68">
            <v>633936</v>
          </cell>
          <cell r="G68">
            <v>0</v>
          </cell>
          <cell r="H68">
            <v>73.2</v>
          </cell>
        </row>
        <row r="68">
          <cell r="L68">
            <v>-105.51</v>
          </cell>
        </row>
        <row r="68">
          <cell r="O68">
            <v>0</v>
          </cell>
        </row>
        <row r="69">
          <cell r="F69">
            <v>810817</v>
          </cell>
          <cell r="G69">
            <v>0</v>
          </cell>
          <cell r="H69">
            <v>76.7</v>
          </cell>
        </row>
        <row r="69">
          <cell r="L69">
            <v>-93.5599999999995</v>
          </cell>
        </row>
        <row r="69">
          <cell r="O69">
            <v>0</v>
          </cell>
        </row>
        <row r="70">
          <cell r="F70">
            <v>474062</v>
          </cell>
          <cell r="G70">
            <v>0</v>
          </cell>
          <cell r="H70">
            <v>72.3</v>
          </cell>
        </row>
        <row r="70">
          <cell r="L70">
            <v>-55.9000000000001</v>
          </cell>
        </row>
        <row r="70">
          <cell r="O70">
            <v>0</v>
          </cell>
        </row>
        <row r="71">
          <cell r="F71">
            <v>2484606</v>
          </cell>
          <cell r="G71">
            <v>28709</v>
          </cell>
        </row>
        <row r="71">
          <cell r="L71">
            <v>-130.85</v>
          </cell>
        </row>
        <row r="71">
          <cell r="O71">
            <v>171.19</v>
          </cell>
        </row>
        <row r="72">
          <cell r="F72">
            <v>898293</v>
          </cell>
          <cell r="G72">
            <v>10679</v>
          </cell>
          <cell r="H72">
            <v>67.3</v>
          </cell>
          <cell r="I72">
            <v>122</v>
          </cell>
        </row>
        <row r="72">
          <cell r="L72">
            <v>-1333.28</v>
          </cell>
        </row>
        <row r="72">
          <cell r="O72">
            <v>48.81</v>
          </cell>
        </row>
        <row r="73">
          <cell r="F73">
            <v>265969</v>
          </cell>
          <cell r="G73">
            <v>0</v>
          </cell>
          <cell r="H73">
            <v>67.3</v>
          </cell>
        </row>
        <row r="73">
          <cell r="L73">
            <v>-8.01999999999998</v>
          </cell>
        </row>
        <row r="73">
          <cell r="O73">
            <v>-0.12</v>
          </cell>
        </row>
        <row r="74">
          <cell r="F74">
            <v>130719</v>
          </cell>
          <cell r="G74">
            <v>2940</v>
          </cell>
          <cell r="H74">
            <v>67.3</v>
          </cell>
          <cell r="I74">
            <v>122</v>
          </cell>
        </row>
        <row r="74">
          <cell r="L74">
            <v>-1.84000000000003</v>
          </cell>
        </row>
        <row r="74">
          <cell r="O74">
            <v>-0.620000000000005</v>
          </cell>
        </row>
        <row r="75">
          <cell r="F75">
            <v>147020</v>
          </cell>
          <cell r="G75">
            <v>5032</v>
          </cell>
          <cell r="H75">
            <v>67.3</v>
          </cell>
          <cell r="I75">
            <v>122</v>
          </cell>
        </row>
        <row r="75">
          <cell r="L75">
            <v>-4.01999999999998</v>
          </cell>
        </row>
        <row r="75">
          <cell r="O75">
            <v>0.410000000000004</v>
          </cell>
        </row>
        <row r="76">
          <cell r="F76">
            <v>1042605</v>
          </cell>
          <cell r="G76">
            <v>10058</v>
          </cell>
          <cell r="H76">
            <v>73.2</v>
          </cell>
          <cell r="I76">
            <v>122</v>
          </cell>
        </row>
        <row r="76">
          <cell r="L76">
            <v>1216.31</v>
          </cell>
        </row>
        <row r="76">
          <cell r="O76">
            <v>122.71</v>
          </cell>
        </row>
        <row r="77">
          <cell r="F77">
            <v>4085988</v>
          </cell>
          <cell r="G77">
            <v>19288</v>
          </cell>
        </row>
        <row r="77">
          <cell r="L77">
            <v>-210.39</v>
          </cell>
        </row>
        <row r="77">
          <cell r="O77">
            <v>0.0200000000000102</v>
          </cell>
        </row>
        <row r="78">
          <cell r="F78">
            <v>1625755</v>
          </cell>
          <cell r="G78">
            <v>19288</v>
          </cell>
          <cell r="H78">
            <v>62.1</v>
          </cell>
          <cell r="I78">
            <v>122</v>
          </cell>
        </row>
        <row r="78">
          <cell r="L78">
            <v>-73.5900000000001</v>
          </cell>
        </row>
        <row r="78">
          <cell r="O78">
            <v>0.0200000000000102</v>
          </cell>
        </row>
        <row r="79">
          <cell r="F79">
            <v>342513</v>
          </cell>
          <cell r="G79">
            <v>0</v>
          </cell>
          <cell r="H79">
            <v>64.4</v>
          </cell>
        </row>
        <row r="79">
          <cell r="L79">
            <v>-14.9599999999996</v>
          </cell>
        </row>
        <row r="79">
          <cell r="O79">
            <v>0</v>
          </cell>
        </row>
        <row r="80">
          <cell r="F80">
            <v>307896</v>
          </cell>
          <cell r="G80">
            <v>0</v>
          </cell>
          <cell r="H80">
            <v>65.1</v>
          </cell>
        </row>
        <row r="80">
          <cell r="L80">
            <v>-20.4399999999998</v>
          </cell>
        </row>
        <row r="80">
          <cell r="O80">
            <v>0</v>
          </cell>
        </row>
        <row r="81">
          <cell r="F81">
            <v>240372</v>
          </cell>
          <cell r="G81">
            <v>0</v>
          </cell>
          <cell r="H81">
            <v>64.4</v>
          </cell>
        </row>
        <row r="81">
          <cell r="L81">
            <v>-19</v>
          </cell>
        </row>
        <row r="81">
          <cell r="O81">
            <v>0</v>
          </cell>
        </row>
        <row r="82">
          <cell r="F82">
            <v>451794</v>
          </cell>
          <cell r="G82">
            <v>0</v>
          </cell>
          <cell r="H82">
            <v>68.4</v>
          </cell>
        </row>
        <row r="82">
          <cell r="L82">
            <v>-31.8699999999999</v>
          </cell>
        </row>
        <row r="82">
          <cell r="O82">
            <v>0</v>
          </cell>
        </row>
        <row r="83">
          <cell r="F83">
            <v>322739</v>
          </cell>
          <cell r="G83">
            <v>0</v>
          </cell>
          <cell r="H83">
            <v>68.4</v>
          </cell>
        </row>
        <row r="83">
          <cell r="L83">
            <v>-15.52</v>
          </cell>
        </row>
        <row r="83">
          <cell r="O83">
            <v>0</v>
          </cell>
        </row>
        <row r="84">
          <cell r="F84">
            <v>416503</v>
          </cell>
          <cell r="G84">
            <v>0</v>
          </cell>
          <cell r="H84">
            <v>68.8</v>
          </cell>
        </row>
        <row r="84">
          <cell r="L84">
            <v>-16.0900000000001</v>
          </cell>
        </row>
        <row r="84">
          <cell r="O84">
            <v>0</v>
          </cell>
        </row>
        <row r="85">
          <cell r="F85">
            <v>378416</v>
          </cell>
          <cell r="G85">
            <v>0</v>
          </cell>
          <cell r="H85">
            <v>73.5</v>
          </cell>
        </row>
        <row r="85">
          <cell r="L85">
            <v>-18.9200000000001</v>
          </cell>
        </row>
        <row r="85">
          <cell r="O85">
            <v>0</v>
          </cell>
        </row>
        <row r="86">
          <cell r="F86">
            <v>3409667</v>
          </cell>
          <cell r="G86">
            <v>0</v>
          </cell>
        </row>
        <row r="86">
          <cell r="L86">
            <v>-292.59</v>
          </cell>
        </row>
        <row r="86">
          <cell r="O86">
            <v>0</v>
          </cell>
        </row>
        <row r="87">
          <cell r="F87">
            <v>937176</v>
          </cell>
          <cell r="G87">
            <v>0</v>
          </cell>
          <cell r="H87">
            <v>66</v>
          </cell>
        </row>
        <row r="87">
          <cell r="L87">
            <v>-158.3</v>
          </cell>
        </row>
        <row r="87">
          <cell r="O87">
            <v>0</v>
          </cell>
        </row>
        <row r="88">
          <cell r="F88">
            <v>261139</v>
          </cell>
          <cell r="G88">
            <v>0</v>
          </cell>
          <cell r="H88">
            <v>69.8</v>
          </cell>
        </row>
        <row r="88">
          <cell r="L88">
            <v>-13.72</v>
          </cell>
        </row>
        <row r="88">
          <cell r="O88">
            <v>0</v>
          </cell>
        </row>
        <row r="89">
          <cell r="F89">
            <v>865958</v>
          </cell>
          <cell r="G89">
            <v>0</v>
          </cell>
          <cell r="H89">
            <v>70.4</v>
          </cell>
        </row>
        <row r="89">
          <cell r="L89">
            <v>-0.199999999999818</v>
          </cell>
        </row>
        <row r="89">
          <cell r="O89">
            <v>0</v>
          </cell>
        </row>
        <row r="90">
          <cell r="F90">
            <v>593345</v>
          </cell>
          <cell r="G90">
            <v>0</v>
          </cell>
          <cell r="H90">
            <v>67.9</v>
          </cell>
        </row>
        <row r="90">
          <cell r="L90">
            <v>-49.9000000000001</v>
          </cell>
        </row>
        <row r="90">
          <cell r="O90">
            <v>0</v>
          </cell>
        </row>
        <row r="91">
          <cell r="F91">
            <v>752049</v>
          </cell>
          <cell r="G91">
            <v>0</v>
          </cell>
          <cell r="H91">
            <v>69.3</v>
          </cell>
        </row>
        <row r="91">
          <cell r="L91">
            <v>-70.4700000000003</v>
          </cell>
        </row>
        <row r="91">
          <cell r="O91">
            <v>0</v>
          </cell>
        </row>
        <row r="92">
          <cell r="F92">
            <v>4939227</v>
          </cell>
          <cell r="G92">
            <v>2671</v>
          </cell>
        </row>
        <row r="92">
          <cell r="L92">
            <v>-514.409999999999</v>
          </cell>
        </row>
        <row r="92">
          <cell r="O92">
            <v>0.0400000000000063</v>
          </cell>
        </row>
        <row r="93">
          <cell r="F93">
            <v>1291873</v>
          </cell>
          <cell r="G93">
            <v>2671</v>
          </cell>
          <cell r="H93">
            <v>67</v>
          </cell>
          <cell r="I93">
            <v>122</v>
          </cell>
        </row>
        <row r="93">
          <cell r="L93">
            <v>-99.3299999999999</v>
          </cell>
        </row>
        <row r="93">
          <cell r="O93">
            <v>0.0400000000000063</v>
          </cell>
        </row>
        <row r="94">
          <cell r="F94">
            <v>443950</v>
          </cell>
          <cell r="G94">
            <v>0</v>
          </cell>
          <cell r="H94">
            <v>70.7</v>
          </cell>
        </row>
        <row r="94">
          <cell r="L94">
            <v>-46.4299999999998</v>
          </cell>
        </row>
        <row r="94">
          <cell r="O94">
            <v>0</v>
          </cell>
        </row>
        <row r="95">
          <cell r="F95">
            <v>992234</v>
          </cell>
          <cell r="G95">
            <v>0</v>
          </cell>
          <cell r="H95">
            <v>72</v>
          </cell>
        </row>
        <row r="95">
          <cell r="L95">
            <v>-107.42</v>
          </cell>
        </row>
        <row r="95">
          <cell r="O95">
            <v>0</v>
          </cell>
        </row>
        <row r="96">
          <cell r="F96">
            <v>437868</v>
          </cell>
          <cell r="G96">
            <v>0</v>
          </cell>
          <cell r="H96">
            <v>69.8</v>
          </cell>
        </row>
        <row r="96">
          <cell r="L96">
            <v>-47.7799999999997</v>
          </cell>
        </row>
        <row r="96">
          <cell r="O96">
            <v>0</v>
          </cell>
        </row>
        <row r="97">
          <cell r="F97">
            <v>821771</v>
          </cell>
          <cell r="G97">
            <v>0</v>
          </cell>
          <cell r="H97">
            <v>72.1</v>
          </cell>
        </row>
        <row r="97">
          <cell r="L97">
            <v>-101.44</v>
          </cell>
        </row>
        <row r="97">
          <cell r="O97">
            <v>0</v>
          </cell>
        </row>
        <row r="98">
          <cell r="F98">
            <v>951531</v>
          </cell>
          <cell r="G98">
            <v>0</v>
          </cell>
          <cell r="H98">
            <v>74.5</v>
          </cell>
        </row>
        <row r="98">
          <cell r="L98">
            <v>-112.01</v>
          </cell>
        </row>
        <row r="98">
          <cell r="O98">
            <v>0</v>
          </cell>
        </row>
        <row r="99">
          <cell r="F99">
            <v>1136497</v>
          </cell>
          <cell r="G99">
            <v>15726</v>
          </cell>
        </row>
        <row r="99">
          <cell r="L99">
            <v>-105.76</v>
          </cell>
        </row>
        <row r="99">
          <cell r="O99">
            <v>85.89</v>
          </cell>
        </row>
        <row r="100">
          <cell r="F100">
            <v>438965</v>
          </cell>
          <cell r="G100">
            <v>15726</v>
          </cell>
          <cell r="H100">
            <v>66.3</v>
          </cell>
          <cell r="I100">
            <v>122</v>
          </cell>
        </row>
        <row r="100">
          <cell r="L100">
            <v>-69.4299999999998</v>
          </cell>
        </row>
        <row r="100">
          <cell r="O100">
            <v>85.89</v>
          </cell>
        </row>
        <row r="101">
          <cell r="F101">
            <v>107459</v>
          </cell>
          <cell r="G101">
            <v>0</v>
          </cell>
          <cell r="H101">
            <v>67.1</v>
          </cell>
        </row>
        <row r="101">
          <cell r="L101">
            <v>-5.59000000000003</v>
          </cell>
        </row>
        <row r="101">
          <cell r="O101">
            <v>0</v>
          </cell>
        </row>
        <row r="102">
          <cell r="F102">
            <v>256251</v>
          </cell>
          <cell r="G102">
            <v>0</v>
          </cell>
          <cell r="H102">
            <v>70.8</v>
          </cell>
        </row>
        <row r="102">
          <cell r="L102">
            <v>-11.6400000000001</v>
          </cell>
        </row>
        <row r="102">
          <cell r="O102">
            <v>0</v>
          </cell>
        </row>
        <row r="103">
          <cell r="F103">
            <v>86256</v>
          </cell>
          <cell r="G103">
            <v>0</v>
          </cell>
          <cell r="H103">
            <v>70.6</v>
          </cell>
        </row>
        <row r="103">
          <cell r="L103">
            <v>-2.25</v>
          </cell>
        </row>
        <row r="103">
          <cell r="O103">
            <v>0</v>
          </cell>
        </row>
        <row r="104">
          <cell r="F104">
            <v>114269</v>
          </cell>
          <cell r="G104">
            <v>0</v>
          </cell>
          <cell r="H104">
            <v>66.3</v>
          </cell>
        </row>
        <row r="104">
          <cell r="L104">
            <v>-7.68999999999994</v>
          </cell>
        </row>
        <row r="104">
          <cell r="O104">
            <v>0</v>
          </cell>
        </row>
        <row r="105">
          <cell r="F105">
            <v>92170</v>
          </cell>
          <cell r="G105">
            <v>0</v>
          </cell>
          <cell r="H105">
            <v>67.2</v>
          </cell>
        </row>
        <row r="105">
          <cell r="L105">
            <v>-6.76999999999998</v>
          </cell>
        </row>
        <row r="105">
          <cell r="O105">
            <v>0</v>
          </cell>
        </row>
        <row r="106">
          <cell r="F106">
            <v>41127</v>
          </cell>
          <cell r="G106">
            <v>0</v>
          </cell>
          <cell r="H106">
            <v>70.9</v>
          </cell>
        </row>
        <row r="106">
          <cell r="L106">
            <v>-2.39000000000004</v>
          </cell>
        </row>
        <row r="106">
          <cell r="O106">
            <v>0</v>
          </cell>
        </row>
        <row r="107">
          <cell r="F107">
            <v>2790253</v>
          </cell>
          <cell r="G107">
            <v>27</v>
          </cell>
        </row>
        <row r="107">
          <cell r="L107">
            <v>-261.98</v>
          </cell>
        </row>
        <row r="107">
          <cell r="O107">
            <v>0</v>
          </cell>
        </row>
        <row r="108">
          <cell r="F108">
            <v>1018544</v>
          </cell>
          <cell r="G108">
            <v>27</v>
          </cell>
          <cell r="H108">
            <v>68.4</v>
          </cell>
          <cell r="I108">
            <v>122</v>
          </cell>
        </row>
        <row r="108">
          <cell r="L108">
            <v>-81.21</v>
          </cell>
        </row>
        <row r="108">
          <cell r="O108">
            <v>0</v>
          </cell>
        </row>
        <row r="109">
          <cell r="F109">
            <v>710323</v>
          </cell>
          <cell r="G109">
            <v>0</v>
          </cell>
          <cell r="H109">
            <v>73.9</v>
          </cell>
        </row>
        <row r="109">
          <cell r="L109">
            <v>-85.1099999999997</v>
          </cell>
        </row>
        <row r="109">
          <cell r="O109">
            <v>0</v>
          </cell>
        </row>
        <row r="110">
          <cell r="F110">
            <v>558501</v>
          </cell>
          <cell r="G110">
            <v>0</v>
          </cell>
          <cell r="H110">
            <v>73.6</v>
          </cell>
        </row>
        <row r="110">
          <cell r="L110">
            <v>-54.0900000000001</v>
          </cell>
        </row>
        <row r="110">
          <cell r="O110">
            <v>0</v>
          </cell>
        </row>
        <row r="111">
          <cell r="F111">
            <v>502885</v>
          </cell>
          <cell r="G111">
            <v>0</v>
          </cell>
          <cell r="H111">
            <v>71.4</v>
          </cell>
        </row>
        <row r="111">
          <cell r="L111">
            <v>-41.5700000000002</v>
          </cell>
        </row>
        <row r="111">
          <cell r="O111">
            <v>0</v>
          </cell>
        </row>
        <row r="112">
          <cell r="F112">
            <v>2342912</v>
          </cell>
          <cell r="G112">
            <v>0</v>
          </cell>
        </row>
        <row r="112">
          <cell r="L112">
            <v>-141.050000000001</v>
          </cell>
        </row>
        <row r="112">
          <cell r="O112">
            <v>0</v>
          </cell>
        </row>
        <row r="113">
          <cell r="F113">
            <v>740860</v>
          </cell>
          <cell r="G113">
            <v>0</v>
          </cell>
          <cell r="H113">
            <v>63.1</v>
          </cell>
        </row>
        <row r="113">
          <cell r="L113">
            <v>-38.9700000000003</v>
          </cell>
        </row>
        <row r="113">
          <cell r="O113">
            <v>0</v>
          </cell>
        </row>
        <row r="114">
          <cell r="F114">
            <v>1053851</v>
          </cell>
          <cell r="G114">
            <v>0</v>
          </cell>
          <cell r="H114">
            <v>70.7</v>
          </cell>
        </row>
        <row r="114">
          <cell r="L114">
            <v>-75.3600000000006</v>
          </cell>
        </row>
        <row r="114">
          <cell r="O114">
            <v>0</v>
          </cell>
        </row>
        <row r="115">
          <cell r="F115">
            <v>548201</v>
          </cell>
          <cell r="G115">
            <v>0</v>
          </cell>
          <cell r="H115">
            <v>67.9</v>
          </cell>
        </row>
        <row r="115">
          <cell r="L115">
            <v>-26.7199999999998</v>
          </cell>
        </row>
        <row r="115">
          <cell r="O115">
            <v>0</v>
          </cell>
        </row>
        <row r="116">
          <cell r="F116">
            <v>668117</v>
          </cell>
          <cell r="G116">
            <v>2693</v>
          </cell>
          <cell r="H116">
            <v>80.4</v>
          </cell>
          <cell r="I116">
            <v>122</v>
          </cell>
        </row>
        <row r="116">
          <cell r="L116">
            <v>-34.3600000000006</v>
          </cell>
        </row>
        <row r="116">
          <cell r="O116">
            <v>2.67</v>
          </cell>
        </row>
        <row r="117">
          <cell r="F117">
            <v>874458</v>
          </cell>
          <cell r="G117">
            <v>1179</v>
          </cell>
          <cell r="H117">
            <v>79.1</v>
          </cell>
          <cell r="I117">
            <v>122</v>
          </cell>
        </row>
        <row r="117">
          <cell r="L117">
            <v>-13.54</v>
          </cell>
        </row>
        <row r="117">
          <cell r="O117">
            <v>-5.59</v>
          </cell>
        </row>
        <row r="118">
          <cell r="F118">
            <v>4258304</v>
          </cell>
          <cell r="G118">
            <v>3453</v>
          </cell>
          <cell r="H118">
            <v>75.3</v>
          </cell>
          <cell r="I118">
            <v>122</v>
          </cell>
        </row>
        <row r="118">
          <cell r="L118">
            <v>-134.91</v>
          </cell>
        </row>
        <row r="118">
          <cell r="O118">
            <v>-0.809999999999995</v>
          </cell>
        </row>
      </sheetData>
      <sheetData sheetId="1">
        <row r="6">
          <cell r="C6">
            <v>61257727</v>
          </cell>
          <cell r="D6">
            <v>901371</v>
          </cell>
        </row>
        <row r="6">
          <cell r="H6">
            <v>432300.62</v>
          </cell>
          <cell r="I6">
            <v>12107.73</v>
          </cell>
          <cell r="J6">
            <v>390000</v>
          </cell>
        </row>
        <row r="8">
          <cell r="C8">
            <v>7241779</v>
          </cell>
          <cell r="D8">
            <v>570183</v>
          </cell>
          <cell r="E8">
            <v>52.1</v>
          </cell>
          <cell r="F8">
            <v>138</v>
          </cell>
        </row>
        <row r="8">
          <cell r="H8">
            <v>37729.67</v>
          </cell>
          <cell r="I8">
            <v>7868.53</v>
          </cell>
          <cell r="J8">
            <v>39805.44</v>
          </cell>
        </row>
        <row r="9">
          <cell r="C9">
            <v>2181871</v>
          </cell>
          <cell r="D9">
            <v>6921</v>
          </cell>
        </row>
        <row r="9">
          <cell r="H9">
            <v>15925.57</v>
          </cell>
          <cell r="I9">
            <v>88.59</v>
          </cell>
          <cell r="J9">
            <v>14137.46</v>
          </cell>
        </row>
        <row r="10">
          <cell r="C10">
            <v>932455</v>
          </cell>
          <cell r="D10">
            <v>6921</v>
          </cell>
          <cell r="E10">
            <v>70.1</v>
          </cell>
          <cell r="F10">
            <v>128</v>
          </cell>
        </row>
        <row r="10">
          <cell r="H10">
            <v>6536.51</v>
          </cell>
          <cell r="I10">
            <v>88.59</v>
          </cell>
          <cell r="J10">
            <v>5841.93</v>
          </cell>
        </row>
        <row r="11">
          <cell r="C11">
            <v>495807</v>
          </cell>
          <cell r="D11">
            <v>0</v>
          </cell>
          <cell r="E11">
            <v>73.7</v>
          </cell>
        </row>
        <row r="11">
          <cell r="H11">
            <v>3654.1</v>
          </cell>
          <cell r="I11">
            <v>0</v>
          </cell>
          <cell r="J11">
            <v>3230.36</v>
          </cell>
        </row>
        <row r="12">
          <cell r="C12">
            <v>753609</v>
          </cell>
          <cell r="D12">
            <v>0</v>
          </cell>
          <cell r="E12">
            <v>76.1</v>
          </cell>
        </row>
        <row r="12">
          <cell r="H12">
            <v>5734.96</v>
          </cell>
          <cell r="I12">
            <v>0</v>
          </cell>
          <cell r="J12">
            <v>5065.17</v>
          </cell>
        </row>
        <row r="13">
          <cell r="C13">
            <v>653864</v>
          </cell>
          <cell r="D13">
            <v>4270</v>
          </cell>
        </row>
        <row r="13">
          <cell r="H13">
            <v>4323.24</v>
          </cell>
          <cell r="I13">
            <v>54.66</v>
          </cell>
          <cell r="J13">
            <v>3820.29</v>
          </cell>
        </row>
        <row r="14">
          <cell r="C14">
            <v>310447</v>
          </cell>
          <cell r="D14">
            <v>4206</v>
          </cell>
          <cell r="E14">
            <v>58</v>
          </cell>
          <cell r="F14">
            <v>128</v>
          </cell>
        </row>
        <row r="14">
          <cell r="H14">
            <v>1800.59</v>
          </cell>
          <cell r="I14">
            <v>53.84</v>
          </cell>
          <cell r="J14">
            <v>1639.62</v>
          </cell>
        </row>
        <row r="15">
          <cell r="C15">
            <v>185219</v>
          </cell>
          <cell r="D15">
            <v>64</v>
          </cell>
          <cell r="E15">
            <v>71.2</v>
          </cell>
          <cell r="F15">
            <v>128</v>
          </cell>
        </row>
        <row r="15">
          <cell r="H15">
            <v>1318.76</v>
          </cell>
          <cell r="I15">
            <v>0.82</v>
          </cell>
          <cell r="J15">
            <v>1139.59</v>
          </cell>
        </row>
        <row r="16">
          <cell r="C16">
            <v>158198</v>
          </cell>
          <cell r="D16">
            <v>0</v>
          </cell>
          <cell r="E16">
            <v>76.1</v>
          </cell>
        </row>
        <row r="16">
          <cell r="H16">
            <v>1203.89</v>
          </cell>
          <cell r="I16">
            <v>0</v>
          </cell>
          <cell r="J16">
            <v>1041.08</v>
          </cell>
        </row>
        <row r="17">
          <cell r="C17">
            <v>3820254</v>
          </cell>
          <cell r="D17">
            <v>32584</v>
          </cell>
        </row>
        <row r="17">
          <cell r="H17">
            <v>27203.89</v>
          </cell>
          <cell r="I17">
            <v>417.07</v>
          </cell>
          <cell r="J17">
            <v>24380.59</v>
          </cell>
        </row>
        <row r="18">
          <cell r="C18">
            <v>1045799</v>
          </cell>
          <cell r="D18">
            <v>28730</v>
          </cell>
          <cell r="E18">
            <v>67.3</v>
          </cell>
          <cell r="F18">
            <v>128</v>
          </cell>
        </row>
        <row r="18">
          <cell r="H18">
            <v>7038.23</v>
          </cell>
          <cell r="I18">
            <v>367.74</v>
          </cell>
          <cell r="J18">
            <v>6421.31</v>
          </cell>
        </row>
        <row r="19">
          <cell r="C19">
            <v>844232</v>
          </cell>
          <cell r="D19">
            <v>0</v>
          </cell>
          <cell r="E19">
            <v>73.7</v>
          </cell>
        </row>
        <row r="19">
          <cell r="H19">
            <v>6221.99</v>
          </cell>
          <cell r="I19">
            <v>0</v>
          </cell>
          <cell r="J19">
            <v>5516.05</v>
          </cell>
        </row>
        <row r="20">
          <cell r="C20">
            <v>715810</v>
          </cell>
          <cell r="D20">
            <v>3854</v>
          </cell>
          <cell r="E20">
            <v>72.5</v>
          </cell>
          <cell r="F20">
            <v>128</v>
          </cell>
        </row>
        <row r="20">
          <cell r="H20">
            <v>5189.62</v>
          </cell>
          <cell r="I20">
            <v>49.33</v>
          </cell>
          <cell r="J20">
            <v>4629.3</v>
          </cell>
        </row>
        <row r="21">
          <cell r="C21">
            <v>546128</v>
          </cell>
          <cell r="D21">
            <v>0</v>
          </cell>
          <cell r="E21">
            <v>72.8</v>
          </cell>
        </row>
        <row r="21">
          <cell r="H21">
            <v>3975.81</v>
          </cell>
          <cell r="I21">
            <v>0</v>
          </cell>
          <cell r="J21">
            <v>3528.94</v>
          </cell>
        </row>
        <row r="22">
          <cell r="C22">
            <v>668285</v>
          </cell>
          <cell r="D22">
            <v>0</v>
          </cell>
          <cell r="E22">
            <v>71.5</v>
          </cell>
        </row>
        <row r="22">
          <cell r="H22">
            <v>4778.24</v>
          </cell>
          <cell r="I22">
            <v>0</v>
          </cell>
          <cell r="J22">
            <v>4284.99</v>
          </cell>
        </row>
        <row r="23">
          <cell r="C23">
            <v>2420601</v>
          </cell>
          <cell r="D23">
            <v>74682</v>
          </cell>
        </row>
        <row r="23">
          <cell r="H23">
            <v>17367.82</v>
          </cell>
          <cell r="I23">
            <v>955.92</v>
          </cell>
          <cell r="J23">
            <v>15636.74</v>
          </cell>
        </row>
        <row r="24">
          <cell r="C24">
            <v>552207</v>
          </cell>
          <cell r="D24">
            <v>55055</v>
          </cell>
          <cell r="E24">
            <v>66.6</v>
          </cell>
          <cell r="F24">
            <v>128</v>
          </cell>
        </row>
        <row r="24">
          <cell r="H24">
            <v>3677.7</v>
          </cell>
          <cell r="I24">
            <v>704.7</v>
          </cell>
          <cell r="J24">
            <v>3491.86</v>
          </cell>
        </row>
        <row r="25">
          <cell r="C25">
            <v>378641</v>
          </cell>
          <cell r="D25">
            <v>6032</v>
          </cell>
          <cell r="E25">
            <v>73.5</v>
          </cell>
          <cell r="F25">
            <v>128</v>
          </cell>
        </row>
        <row r="25">
          <cell r="H25">
            <v>2783.01</v>
          </cell>
          <cell r="I25">
            <v>77.21</v>
          </cell>
          <cell r="J25">
            <v>2474.25</v>
          </cell>
        </row>
        <row r="26">
          <cell r="C26">
            <v>235764</v>
          </cell>
          <cell r="D26">
            <v>4455</v>
          </cell>
          <cell r="E26">
            <v>70.5</v>
          </cell>
          <cell r="F26">
            <v>128</v>
          </cell>
        </row>
        <row r="26">
          <cell r="H26">
            <v>1662.14</v>
          </cell>
          <cell r="I26">
            <v>57.02</v>
          </cell>
          <cell r="J26">
            <v>1488.3</v>
          </cell>
        </row>
        <row r="27">
          <cell r="C27">
            <v>313782</v>
          </cell>
          <cell r="D27">
            <v>9140</v>
          </cell>
          <cell r="E27">
            <v>72</v>
          </cell>
          <cell r="F27">
            <v>128</v>
          </cell>
        </row>
        <row r="27">
          <cell r="H27">
            <v>2259.23</v>
          </cell>
          <cell r="I27">
            <v>116.99</v>
          </cell>
          <cell r="J27">
            <v>2077.08</v>
          </cell>
        </row>
        <row r="28">
          <cell r="C28">
            <v>940207</v>
          </cell>
          <cell r="D28">
            <v>0</v>
          </cell>
          <cell r="E28">
            <v>74.3</v>
          </cell>
        </row>
        <row r="28">
          <cell r="H28">
            <v>6985.74</v>
          </cell>
          <cell r="I28">
            <v>0</v>
          </cell>
          <cell r="J28">
            <v>6105.25</v>
          </cell>
        </row>
        <row r="29">
          <cell r="C29">
            <v>3706047</v>
          </cell>
          <cell r="D29">
            <v>39752</v>
          </cell>
        </row>
        <row r="29">
          <cell r="H29">
            <v>27007.51</v>
          </cell>
          <cell r="I29">
            <v>508.83</v>
          </cell>
          <cell r="J29">
            <v>24296.59</v>
          </cell>
        </row>
        <row r="30">
          <cell r="C30">
            <v>1117572</v>
          </cell>
          <cell r="D30">
            <v>39378</v>
          </cell>
          <cell r="E30">
            <v>68.8</v>
          </cell>
          <cell r="F30">
            <v>128</v>
          </cell>
        </row>
        <row r="30">
          <cell r="H30">
            <v>7688.9</v>
          </cell>
          <cell r="I30">
            <v>504.04</v>
          </cell>
          <cell r="J30">
            <v>7156.04</v>
          </cell>
        </row>
        <row r="31">
          <cell r="C31">
            <v>138146</v>
          </cell>
          <cell r="D31">
            <v>0</v>
          </cell>
          <cell r="E31">
            <v>73.8</v>
          </cell>
        </row>
        <row r="31">
          <cell r="H31">
            <v>1019.52</v>
          </cell>
          <cell r="I31">
            <v>0</v>
          </cell>
          <cell r="J31">
            <v>896.39</v>
          </cell>
        </row>
        <row r="32">
          <cell r="C32">
            <v>175037</v>
          </cell>
          <cell r="D32">
            <v>374</v>
          </cell>
          <cell r="E32">
            <v>74.1</v>
          </cell>
          <cell r="F32">
            <v>128</v>
          </cell>
        </row>
        <row r="32">
          <cell r="H32">
            <v>1297.02</v>
          </cell>
          <cell r="I32">
            <v>4.79</v>
          </cell>
          <cell r="J32">
            <v>1154.22</v>
          </cell>
        </row>
        <row r="33">
          <cell r="C33">
            <v>612685</v>
          </cell>
          <cell r="D33">
            <v>0</v>
          </cell>
          <cell r="E33">
            <v>77.5</v>
          </cell>
        </row>
        <row r="33">
          <cell r="H33">
            <v>4748.31</v>
          </cell>
          <cell r="I33">
            <v>0</v>
          </cell>
          <cell r="J33">
            <v>4190.59</v>
          </cell>
        </row>
        <row r="34">
          <cell r="C34">
            <v>276325</v>
          </cell>
          <cell r="D34">
            <v>0</v>
          </cell>
          <cell r="E34">
            <v>71.2</v>
          </cell>
        </row>
        <row r="34">
          <cell r="H34">
            <v>1967.43</v>
          </cell>
          <cell r="I34">
            <v>0</v>
          </cell>
          <cell r="J34">
            <v>1732.05</v>
          </cell>
        </row>
        <row r="35">
          <cell r="C35">
            <v>1008720</v>
          </cell>
          <cell r="D35">
            <v>0</v>
          </cell>
          <cell r="E35">
            <v>74.8</v>
          </cell>
        </row>
        <row r="35">
          <cell r="H35">
            <v>7545.23</v>
          </cell>
          <cell r="I35">
            <v>0</v>
          </cell>
          <cell r="J35">
            <v>6719.97</v>
          </cell>
        </row>
        <row r="36">
          <cell r="C36">
            <v>377562</v>
          </cell>
          <cell r="D36">
            <v>0</v>
          </cell>
          <cell r="E36">
            <v>72.6</v>
          </cell>
        </row>
        <row r="36">
          <cell r="H36">
            <v>2741.1</v>
          </cell>
          <cell r="I36">
            <v>0</v>
          </cell>
          <cell r="J36">
            <v>2447.33</v>
          </cell>
        </row>
        <row r="37">
          <cell r="C37">
            <v>2157303</v>
          </cell>
          <cell r="D37">
            <v>4078</v>
          </cell>
        </row>
        <row r="37">
          <cell r="H37">
            <v>15558.13</v>
          </cell>
          <cell r="I37">
            <v>52.2</v>
          </cell>
          <cell r="J37">
            <v>13735.41</v>
          </cell>
        </row>
        <row r="38">
          <cell r="C38">
            <v>645021</v>
          </cell>
          <cell r="D38">
            <v>4078</v>
          </cell>
          <cell r="E38">
            <v>69.6</v>
          </cell>
          <cell r="F38">
            <v>128</v>
          </cell>
        </row>
        <row r="38">
          <cell r="H38">
            <v>4489.35</v>
          </cell>
          <cell r="I38">
            <v>52.2</v>
          </cell>
          <cell r="J38">
            <v>3912.15</v>
          </cell>
        </row>
        <row r="39">
          <cell r="C39">
            <v>175657</v>
          </cell>
          <cell r="D39">
            <v>0</v>
          </cell>
          <cell r="E39">
            <v>69.6</v>
          </cell>
        </row>
        <row r="39">
          <cell r="H39">
            <v>1222.57</v>
          </cell>
          <cell r="I39">
            <v>0</v>
          </cell>
          <cell r="J39">
            <v>1073.93</v>
          </cell>
        </row>
        <row r="40">
          <cell r="C40">
            <v>481135</v>
          </cell>
          <cell r="D40">
            <v>0</v>
          </cell>
          <cell r="E40">
            <v>73.4</v>
          </cell>
        </row>
        <row r="40">
          <cell r="H40">
            <v>3531.53</v>
          </cell>
          <cell r="I40">
            <v>0</v>
          </cell>
          <cell r="J40">
            <v>3153.46</v>
          </cell>
        </row>
        <row r="41">
          <cell r="C41">
            <v>323851</v>
          </cell>
          <cell r="D41">
            <v>0</v>
          </cell>
          <cell r="E41">
            <v>74</v>
          </cell>
        </row>
        <row r="41">
          <cell r="H41">
            <v>2396.5</v>
          </cell>
          <cell r="I41">
            <v>0</v>
          </cell>
          <cell r="J41">
            <v>2112.72</v>
          </cell>
        </row>
        <row r="42">
          <cell r="C42">
            <v>531639</v>
          </cell>
          <cell r="D42">
            <v>0</v>
          </cell>
          <cell r="E42">
            <v>73.7</v>
          </cell>
        </row>
        <row r="42">
          <cell r="H42">
            <v>3918.18</v>
          </cell>
          <cell r="I42">
            <v>0</v>
          </cell>
          <cell r="J42">
            <v>3483.15</v>
          </cell>
        </row>
        <row r="43">
          <cell r="C43">
            <v>2313119</v>
          </cell>
          <cell r="D43">
            <v>7431</v>
          </cell>
        </row>
        <row r="43">
          <cell r="H43">
            <v>16457.33</v>
          </cell>
          <cell r="I43">
            <v>95.12</v>
          </cell>
          <cell r="J43">
            <v>14693.76</v>
          </cell>
        </row>
        <row r="44">
          <cell r="C44">
            <v>923386</v>
          </cell>
          <cell r="D44">
            <v>2688</v>
          </cell>
          <cell r="E44">
            <v>66.4</v>
          </cell>
          <cell r="F44">
            <v>128</v>
          </cell>
        </row>
        <row r="44">
          <cell r="H44">
            <v>6131.28</v>
          </cell>
          <cell r="I44">
            <v>34.41</v>
          </cell>
          <cell r="J44">
            <v>5461.62</v>
          </cell>
        </row>
        <row r="45">
          <cell r="C45">
            <v>445881</v>
          </cell>
          <cell r="D45">
            <v>0</v>
          </cell>
          <cell r="E45">
            <v>73.3</v>
          </cell>
        </row>
        <row r="45">
          <cell r="H45">
            <v>3268.31</v>
          </cell>
          <cell r="I45">
            <v>0</v>
          </cell>
          <cell r="J45">
            <v>2906.08</v>
          </cell>
        </row>
        <row r="46">
          <cell r="C46">
            <v>590300</v>
          </cell>
          <cell r="D46">
            <v>0</v>
          </cell>
          <cell r="E46">
            <v>75.6</v>
          </cell>
        </row>
        <row r="46">
          <cell r="H46">
            <v>4462.67</v>
          </cell>
          <cell r="I46">
            <v>0</v>
          </cell>
          <cell r="J46">
            <v>4002.03</v>
          </cell>
        </row>
        <row r="47">
          <cell r="C47">
            <v>353552</v>
          </cell>
          <cell r="D47">
            <v>4743</v>
          </cell>
          <cell r="E47">
            <v>73.4</v>
          </cell>
          <cell r="F47">
            <v>128</v>
          </cell>
        </row>
        <row r="47">
          <cell r="H47">
            <v>2595.07</v>
          </cell>
          <cell r="I47">
            <v>60.71</v>
          </cell>
          <cell r="J47">
            <v>2324.03</v>
          </cell>
        </row>
        <row r="48">
          <cell r="C48">
            <v>2837717</v>
          </cell>
          <cell r="D48">
            <v>11366</v>
          </cell>
        </row>
        <row r="48">
          <cell r="H48">
            <v>20558.02</v>
          </cell>
          <cell r="I48">
            <v>145.48</v>
          </cell>
          <cell r="J48">
            <v>18229.83</v>
          </cell>
        </row>
        <row r="49">
          <cell r="C49">
            <v>923105</v>
          </cell>
          <cell r="D49">
            <v>11366</v>
          </cell>
          <cell r="E49">
            <v>68</v>
          </cell>
          <cell r="F49">
            <v>128</v>
          </cell>
        </row>
        <row r="49">
          <cell r="H49">
            <v>6277.11</v>
          </cell>
          <cell r="I49">
            <v>145.48</v>
          </cell>
          <cell r="J49">
            <v>5640.66</v>
          </cell>
        </row>
        <row r="50">
          <cell r="C50">
            <v>868087</v>
          </cell>
          <cell r="D50">
            <v>0</v>
          </cell>
          <cell r="E50">
            <v>75.6</v>
          </cell>
        </row>
        <row r="50">
          <cell r="H50">
            <v>6562.74</v>
          </cell>
          <cell r="I50">
            <v>0</v>
          </cell>
          <cell r="J50">
            <v>5832.35</v>
          </cell>
        </row>
        <row r="51">
          <cell r="C51">
            <v>494470</v>
          </cell>
          <cell r="D51">
            <v>0</v>
          </cell>
          <cell r="E51">
            <v>74.7</v>
          </cell>
        </row>
        <row r="51">
          <cell r="H51">
            <v>3693.69</v>
          </cell>
          <cell r="I51">
            <v>0</v>
          </cell>
          <cell r="J51">
            <v>3234.37</v>
          </cell>
        </row>
        <row r="52">
          <cell r="C52">
            <v>552055</v>
          </cell>
          <cell r="D52">
            <v>0</v>
          </cell>
          <cell r="E52">
            <v>72.9</v>
          </cell>
        </row>
        <row r="52">
          <cell r="H52">
            <v>4024.48</v>
          </cell>
          <cell r="I52">
            <v>0</v>
          </cell>
          <cell r="J52">
            <v>3522.45</v>
          </cell>
        </row>
        <row r="53">
          <cell r="C53">
            <v>2432042</v>
          </cell>
          <cell r="D53">
            <v>3683</v>
          </cell>
        </row>
        <row r="53">
          <cell r="H53">
            <v>17676.19</v>
          </cell>
          <cell r="I53">
            <v>47.14</v>
          </cell>
          <cell r="J53">
            <v>15550.76</v>
          </cell>
        </row>
        <row r="54">
          <cell r="C54">
            <v>707160</v>
          </cell>
          <cell r="D54">
            <v>3123</v>
          </cell>
          <cell r="E54">
            <v>68.1</v>
          </cell>
          <cell r="F54">
            <v>128</v>
          </cell>
        </row>
        <row r="54">
          <cell r="H54">
            <v>4815.76</v>
          </cell>
          <cell r="I54">
            <v>39.97</v>
          </cell>
          <cell r="J54">
            <v>4277.02</v>
          </cell>
        </row>
        <row r="55">
          <cell r="C55">
            <v>195047</v>
          </cell>
          <cell r="D55">
            <v>0</v>
          </cell>
          <cell r="E55">
            <v>67.7</v>
          </cell>
        </row>
        <row r="55">
          <cell r="H55">
            <v>1320.47</v>
          </cell>
          <cell r="I55">
            <v>0</v>
          </cell>
          <cell r="J55">
            <v>1153.35</v>
          </cell>
        </row>
        <row r="56">
          <cell r="C56">
            <v>109312</v>
          </cell>
          <cell r="D56">
            <v>0</v>
          </cell>
          <cell r="E56">
            <v>83.6</v>
          </cell>
        </row>
        <row r="56">
          <cell r="H56">
            <v>913.85</v>
          </cell>
          <cell r="I56">
            <v>0</v>
          </cell>
          <cell r="J56">
            <v>794.76</v>
          </cell>
        </row>
        <row r="57">
          <cell r="C57">
            <v>172311</v>
          </cell>
          <cell r="D57">
            <v>0</v>
          </cell>
          <cell r="E57">
            <v>84.3</v>
          </cell>
        </row>
        <row r="57">
          <cell r="H57">
            <v>1452.58</v>
          </cell>
          <cell r="I57">
            <v>0</v>
          </cell>
          <cell r="J57">
            <v>1249.96</v>
          </cell>
        </row>
        <row r="58">
          <cell r="C58">
            <v>288893</v>
          </cell>
          <cell r="D58">
            <v>560</v>
          </cell>
          <cell r="E58">
            <v>72.6</v>
          </cell>
          <cell r="F58">
            <v>128</v>
          </cell>
        </row>
        <row r="58">
          <cell r="H58">
            <v>2097.36</v>
          </cell>
          <cell r="I58">
            <v>7.17</v>
          </cell>
          <cell r="J58">
            <v>1843.33</v>
          </cell>
        </row>
        <row r="59">
          <cell r="C59">
            <v>395622</v>
          </cell>
          <cell r="D59">
            <v>0</v>
          </cell>
          <cell r="E59">
            <v>73.7</v>
          </cell>
        </row>
        <row r="59">
          <cell r="H59">
            <v>2915.73</v>
          </cell>
          <cell r="I59">
            <v>0</v>
          </cell>
          <cell r="J59">
            <v>2579.69</v>
          </cell>
        </row>
        <row r="60">
          <cell r="C60">
            <v>294800</v>
          </cell>
          <cell r="D60">
            <v>0</v>
          </cell>
          <cell r="E60">
            <v>72.9</v>
          </cell>
        </row>
        <row r="60">
          <cell r="H60">
            <v>2149.09</v>
          </cell>
          <cell r="I60">
            <v>0</v>
          </cell>
          <cell r="J60">
            <v>1889.31</v>
          </cell>
        </row>
        <row r="61">
          <cell r="C61">
            <v>268897</v>
          </cell>
          <cell r="D61">
            <v>0</v>
          </cell>
          <cell r="E61">
            <v>74.8</v>
          </cell>
        </row>
        <row r="61">
          <cell r="H61">
            <v>2011.35</v>
          </cell>
          <cell r="I61">
            <v>0</v>
          </cell>
          <cell r="J61">
            <v>1763.34</v>
          </cell>
        </row>
        <row r="62">
          <cell r="C62">
            <v>5026888</v>
          </cell>
          <cell r="D62">
            <v>30909</v>
          </cell>
        </row>
        <row r="62">
          <cell r="H62">
            <v>37834.94</v>
          </cell>
          <cell r="I62">
            <v>395.64</v>
          </cell>
          <cell r="J62">
            <v>33613.73</v>
          </cell>
        </row>
        <row r="63">
          <cell r="C63">
            <v>1271628</v>
          </cell>
          <cell r="D63">
            <v>30909</v>
          </cell>
          <cell r="E63">
            <v>70.1</v>
          </cell>
          <cell r="F63">
            <v>128</v>
          </cell>
        </row>
        <row r="63">
          <cell r="H63">
            <v>8914.11</v>
          </cell>
          <cell r="I63">
            <v>395.64</v>
          </cell>
          <cell r="J63">
            <v>8073.79</v>
          </cell>
        </row>
        <row r="64">
          <cell r="C64">
            <v>593594</v>
          </cell>
          <cell r="D64">
            <v>0</v>
          </cell>
          <cell r="E64">
            <v>77.5</v>
          </cell>
        </row>
        <row r="64">
          <cell r="H64">
            <v>4600.35</v>
          </cell>
          <cell r="I64">
            <v>0</v>
          </cell>
          <cell r="J64">
            <v>4055.76</v>
          </cell>
        </row>
        <row r="65">
          <cell r="C65">
            <v>866637</v>
          </cell>
          <cell r="D65">
            <v>0</v>
          </cell>
          <cell r="E65">
            <v>76.7</v>
          </cell>
        </row>
        <row r="65">
          <cell r="H65">
            <v>6647.11</v>
          </cell>
          <cell r="I65">
            <v>0</v>
          </cell>
          <cell r="J65">
            <v>5861.32</v>
          </cell>
        </row>
        <row r="66">
          <cell r="C66">
            <v>403304</v>
          </cell>
          <cell r="D66">
            <v>0</v>
          </cell>
          <cell r="E66">
            <v>74.9</v>
          </cell>
        </row>
        <row r="66">
          <cell r="H66">
            <v>3020.75</v>
          </cell>
          <cell r="I66">
            <v>0</v>
          </cell>
          <cell r="J66">
            <v>2643.51</v>
          </cell>
        </row>
        <row r="67">
          <cell r="C67">
            <v>626168</v>
          </cell>
          <cell r="D67">
            <v>0</v>
          </cell>
          <cell r="E67">
            <v>76.2</v>
          </cell>
        </row>
        <row r="67">
          <cell r="H67">
            <v>4771.4</v>
          </cell>
          <cell r="I67">
            <v>0</v>
          </cell>
          <cell r="J67">
            <v>4235.99</v>
          </cell>
        </row>
        <row r="68">
          <cell r="C68">
            <v>799029</v>
          </cell>
          <cell r="D68">
            <v>0</v>
          </cell>
          <cell r="E68">
            <v>79.7</v>
          </cell>
        </row>
        <row r="68">
          <cell r="H68">
            <v>6368.26</v>
          </cell>
          <cell r="I68">
            <v>0</v>
          </cell>
          <cell r="J68">
            <v>5634.27</v>
          </cell>
        </row>
        <row r="69">
          <cell r="C69">
            <v>466528</v>
          </cell>
          <cell r="D69">
            <v>0</v>
          </cell>
          <cell r="E69">
            <v>75.3</v>
          </cell>
        </row>
        <row r="69">
          <cell r="H69">
            <v>3512.96</v>
          </cell>
          <cell r="I69">
            <v>0</v>
          </cell>
          <cell r="J69">
            <v>3109.09</v>
          </cell>
        </row>
        <row r="70">
          <cell r="C70">
            <v>2456068</v>
          </cell>
          <cell r="D70">
            <v>51327</v>
          </cell>
        </row>
        <row r="70">
          <cell r="H70">
            <v>17872.12</v>
          </cell>
          <cell r="I70">
            <v>656.99</v>
          </cell>
          <cell r="J70">
            <v>15750.39</v>
          </cell>
        </row>
        <row r="71">
          <cell r="C71">
            <v>890113</v>
          </cell>
          <cell r="D71">
            <v>23125</v>
          </cell>
          <cell r="E71">
            <v>70.3</v>
          </cell>
          <cell r="F71">
            <v>128</v>
          </cell>
        </row>
        <row r="71">
          <cell r="H71">
            <v>6257.49</v>
          </cell>
          <cell r="I71">
            <v>296</v>
          </cell>
          <cell r="J71">
            <v>6658.68</v>
          </cell>
        </row>
        <row r="72">
          <cell r="C72">
            <v>264195</v>
          </cell>
          <cell r="D72">
            <v>0</v>
          </cell>
          <cell r="E72">
            <v>70.3</v>
          </cell>
        </row>
        <row r="72">
          <cell r="H72">
            <v>1857.29</v>
          </cell>
          <cell r="I72">
            <v>0</v>
          </cell>
          <cell r="J72">
            <v>1604.91</v>
          </cell>
        </row>
        <row r="73">
          <cell r="C73">
            <v>128916</v>
          </cell>
          <cell r="D73">
            <v>6600</v>
          </cell>
          <cell r="E73">
            <v>70.3</v>
          </cell>
          <cell r="F73">
            <v>128</v>
          </cell>
        </row>
        <row r="73">
          <cell r="H73">
            <v>906.28</v>
          </cell>
          <cell r="I73">
            <v>84.48</v>
          </cell>
          <cell r="J73">
            <v>819.43</v>
          </cell>
        </row>
        <row r="74">
          <cell r="C74">
            <v>145773</v>
          </cell>
          <cell r="D74">
            <v>5752</v>
          </cell>
          <cell r="E74">
            <v>70.3</v>
          </cell>
          <cell r="F74">
            <v>128</v>
          </cell>
        </row>
        <row r="74">
          <cell r="H74">
            <v>1024.78</v>
          </cell>
          <cell r="I74">
            <v>73.63</v>
          </cell>
          <cell r="J74">
            <v>941.14</v>
          </cell>
        </row>
        <row r="75">
          <cell r="C75">
            <v>1027071</v>
          </cell>
          <cell r="D75">
            <v>15850</v>
          </cell>
          <cell r="E75">
            <v>76.2</v>
          </cell>
          <cell r="F75">
            <v>128</v>
          </cell>
        </row>
        <row r="75">
          <cell r="H75">
            <v>7826.28</v>
          </cell>
          <cell r="I75">
            <v>202.88</v>
          </cell>
          <cell r="J75">
            <v>5726.23</v>
          </cell>
        </row>
        <row r="76">
          <cell r="C76">
            <v>3952071</v>
          </cell>
          <cell r="D76">
            <v>26398</v>
          </cell>
        </row>
        <row r="76">
          <cell r="H76">
            <v>27102.79</v>
          </cell>
          <cell r="I76">
            <v>337.89</v>
          </cell>
          <cell r="J76">
            <v>24317.17</v>
          </cell>
        </row>
        <row r="77">
          <cell r="C77">
            <v>1571204</v>
          </cell>
          <cell r="D77">
            <v>26398</v>
          </cell>
          <cell r="E77">
            <v>65.1</v>
          </cell>
          <cell r="F77">
            <v>128</v>
          </cell>
        </row>
        <row r="77">
          <cell r="H77">
            <v>10228.54</v>
          </cell>
          <cell r="I77">
            <v>337.89</v>
          </cell>
          <cell r="J77">
            <v>9286.85</v>
          </cell>
        </row>
        <row r="78">
          <cell r="C78">
            <v>329984</v>
          </cell>
          <cell r="D78">
            <v>0</v>
          </cell>
          <cell r="E78">
            <v>67.4</v>
          </cell>
        </row>
        <row r="78">
          <cell r="H78">
            <v>2224.09</v>
          </cell>
          <cell r="I78">
            <v>0</v>
          </cell>
          <cell r="J78">
            <v>1982.13</v>
          </cell>
        </row>
        <row r="79">
          <cell r="C79">
            <v>299724</v>
          </cell>
          <cell r="D79">
            <v>0</v>
          </cell>
          <cell r="E79">
            <v>68.1</v>
          </cell>
        </row>
        <row r="79">
          <cell r="H79">
            <v>2041.12</v>
          </cell>
          <cell r="I79">
            <v>0</v>
          </cell>
          <cell r="J79">
            <v>1807.28</v>
          </cell>
        </row>
        <row r="80">
          <cell r="C80">
            <v>232848</v>
          </cell>
          <cell r="D80">
            <v>0</v>
          </cell>
          <cell r="E80">
            <v>67.4</v>
          </cell>
        </row>
        <row r="80">
          <cell r="H80">
            <v>1569.4</v>
          </cell>
          <cell r="I80">
            <v>0</v>
          </cell>
          <cell r="J80">
            <v>1398.63</v>
          </cell>
        </row>
        <row r="81">
          <cell r="C81">
            <v>438253</v>
          </cell>
          <cell r="D81">
            <v>0</v>
          </cell>
          <cell r="E81">
            <v>71.4</v>
          </cell>
        </row>
        <row r="81">
          <cell r="H81">
            <v>3129.13</v>
          </cell>
          <cell r="I81">
            <v>0</v>
          </cell>
          <cell r="J81">
            <v>2786.68</v>
          </cell>
        </row>
        <row r="82">
          <cell r="C82">
            <v>317138</v>
          </cell>
          <cell r="D82">
            <v>0</v>
          </cell>
          <cell r="E82">
            <v>71.4</v>
          </cell>
        </row>
        <row r="82">
          <cell r="H82">
            <v>2264.37</v>
          </cell>
          <cell r="I82">
            <v>0</v>
          </cell>
          <cell r="J82">
            <v>1984.19</v>
          </cell>
        </row>
        <row r="83">
          <cell r="C83">
            <v>404675</v>
          </cell>
          <cell r="D83">
            <v>0</v>
          </cell>
          <cell r="E83">
            <v>71.8</v>
          </cell>
        </row>
        <row r="83">
          <cell r="H83">
            <v>2905.57</v>
          </cell>
          <cell r="I83">
            <v>0</v>
          </cell>
          <cell r="J83">
            <v>2572.01</v>
          </cell>
        </row>
        <row r="84">
          <cell r="C84">
            <v>358245</v>
          </cell>
          <cell r="D84">
            <v>0</v>
          </cell>
          <cell r="E84">
            <v>76.5</v>
          </cell>
        </row>
        <row r="84">
          <cell r="H84">
            <v>2740.57</v>
          </cell>
          <cell r="I84">
            <v>0</v>
          </cell>
          <cell r="J84">
            <v>2499.4</v>
          </cell>
        </row>
        <row r="85">
          <cell r="C85">
            <v>3330739</v>
          </cell>
          <cell r="D85">
            <v>0</v>
          </cell>
        </row>
        <row r="85">
          <cell r="H85">
            <v>23804.52</v>
          </cell>
          <cell r="I85">
            <v>0</v>
          </cell>
          <cell r="J85">
            <v>21097.78</v>
          </cell>
        </row>
        <row r="86">
          <cell r="C86">
            <v>916012</v>
          </cell>
          <cell r="D86">
            <v>0</v>
          </cell>
          <cell r="E86">
            <v>69</v>
          </cell>
        </row>
        <row r="86">
          <cell r="H86">
            <v>6320.48</v>
          </cell>
          <cell r="I86">
            <v>0</v>
          </cell>
          <cell r="J86">
            <v>5662.05</v>
          </cell>
        </row>
        <row r="87">
          <cell r="C87">
            <v>254958</v>
          </cell>
          <cell r="D87">
            <v>0</v>
          </cell>
          <cell r="E87">
            <v>72.8</v>
          </cell>
        </row>
        <row r="87">
          <cell r="H87">
            <v>1856.09</v>
          </cell>
          <cell r="I87">
            <v>0</v>
          </cell>
          <cell r="J87">
            <v>1639.15</v>
          </cell>
        </row>
        <row r="88">
          <cell r="C88">
            <v>849350</v>
          </cell>
          <cell r="D88">
            <v>0</v>
          </cell>
          <cell r="E88">
            <v>73.4</v>
          </cell>
        </row>
        <row r="88">
          <cell r="H88">
            <v>6234.23</v>
          </cell>
          <cell r="I88">
            <v>0</v>
          </cell>
          <cell r="J88">
            <v>5441.49</v>
          </cell>
        </row>
        <row r="89">
          <cell r="C89">
            <v>575765</v>
          </cell>
          <cell r="D89">
            <v>0</v>
          </cell>
          <cell r="E89">
            <v>70.9</v>
          </cell>
        </row>
        <row r="89">
          <cell r="H89">
            <v>4082.17</v>
          </cell>
          <cell r="I89">
            <v>0</v>
          </cell>
          <cell r="J89">
            <v>3640.47</v>
          </cell>
        </row>
        <row r="90">
          <cell r="C90">
            <v>734654</v>
          </cell>
          <cell r="D90">
            <v>0</v>
          </cell>
          <cell r="E90">
            <v>72.3</v>
          </cell>
        </row>
        <row r="90">
          <cell r="H90">
            <v>5311.55</v>
          </cell>
          <cell r="I90">
            <v>0</v>
          </cell>
          <cell r="J90">
            <v>4714.62</v>
          </cell>
        </row>
        <row r="91">
          <cell r="C91">
            <v>4808145</v>
          </cell>
          <cell r="D91">
            <v>3415</v>
          </cell>
        </row>
        <row r="91">
          <cell r="H91">
            <v>35519.33</v>
          </cell>
          <cell r="I91">
            <v>43.71</v>
          </cell>
          <cell r="J91">
            <v>31735.18</v>
          </cell>
        </row>
        <row r="92">
          <cell r="C92">
            <v>1256254</v>
          </cell>
          <cell r="D92">
            <v>3415</v>
          </cell>
          <cell r="E92">
            <v>70</v>
          </cell>
          <cell r="F92">
            <v>128</v>
          </cell>
        </row>
        <row r="92">
          <cell r="H92">
            <v>8793.78</v>
          </cell>
          <cell r="I92">
            <v>43.71</v>
          </cell>
          <cell r="J92">
            <v>7843.25</v>
          </cell>
        </row>
        <row r="93">
          <cell r="C93">
            <v>435300</v>
          </cell>
          <cell r="D93">
            <v>0</v>
          </cell>
          <cell r="E93">
            <v>73.7</v>
          </cell>
        </row>
        <row r="93">
          <cell r="H93">
            <v>3208.16</v>
          </cell>
          <cell r="I93">
            <v>0</v>
          </cell>
          <cell r="J93">
            <v>2842.92</v>
          </cell>
        </row>
        <row r="94">
          <cell r="C94">
            <v>967666</v>
          </cell>
          <cell r="D94">
            <v>0</v>
          </cell>
          <cell r="E94">
            <v>75</v>
          </cell>
        </row>
        <row r="94">
          <cell r="H94">
            <v>7257.5</v>
          </cell>
          <cell r="I94">
            <v>0</v>
          </cell>
          <cell r="J94">
            <v>6472.35</v>
          </cell>
        </row>
        <row r="95">
          <cell r="C95">
            <v>429120</v>
          </cell>
          <cell r="D95">
            <v>0</v>
          </cell>
          <cell r="E95">
            <v>72.8</v>
          </cell>
        </row>
        <row r="95">
          <cell r="H95">
            <v>3123.99</v>
          </cell>
          <cell r="I95">
            <v>0</v>
          </cell>
          <cell r="J95">
            <v>2770.57</v>
          </cell>
        </row>
        <row r="96">
          <cell r="C96">
            <v>802455</v>
          </cell>
          <cell r="D96">
            <v>0</v>
          </cell>
          <cell r="E96">
            <v>75.1</v>
          </cell>
        </row>
        <row r="96">
          <cell r="H96">
            <v>6026.44</v>
          </cell>
          <cell r="I96">
            <v>0</v>
          </cell>
          <cell r="J96">
            <v>5378.89</v>
          </cell>
        </row>
        <row r="97">
          <cell r="C97">
            <v>917350</v>
          </cell>
          <cell r="D97">
            <v>0</v>
          </cell>
          <cell r="E97">
            <v>77.5</v>
          </cell>
        </row>
        <row r="97">
          <cell r="H97">
            <v>7109.46</v>
          </cell>
          <cell r="I97">
            <v>0</v>
          </cell>
          <cell r="J97">
            <v>6427.2</v>
          </cell>
        </row>
        <row r="98">
          <cell r="C98">
            <v>1104063</v>
          </cell>
          <cell r="D98">
            <v>25689</v>
          </cell>
        </row>
        <row r="98">
          <cell r="H98">
            <v>7836.02</v>
          </cell>
          <cell r="I98">
            <v>328.82</v>
          </cell>
          <cell r="J98">
            <v>7082.33</v>
          </cell>
        </row>
        <row r="99">
          <cell r="C99">
            <v>420128</v>
          </cell>
          <cell r="D99">
            <v>25689</v>
          </cell>
          <cell r="E99">
            <v>69.3</v>
          </cell>
          <cell r="F99">
            <v>128</v>
          </cell>
        </row>
        <row r="99">
          <cell r="H99">
            <v>2911.49</v>
          </cell>
          <cell r="I99">
            <v>328.82</v>
          </cell>
          <cell r="J99">
            <v>2754.19</v>
          </cell>
        </row>
        <row r="100">
          <cell r="C100">
            <v>105558</v>
          </cell>
          <cell r="D100">
            <v>0</v>
          </cell>
          <cell r="E100">
            <v>70.1</v>
          </cell>
        </row>
        <row r="100">
          <cell r="H100">
            <v>739.96</v>
          </cell>
          <cell r="I100">
            <v>0</v>
          </cell>
          <cell r="J100">
            <v>648.56</v>
          </cell>
        </row>
        <row r="101">
          <cell r="C101">
            <v>251537</v>
          </cell>
          <cell r="D101">
            <v>0</v>
          </cell>
          <cell r="E101">
            <v>73.8</v>
          </cell>
        </row>
        <row r="101">
          <cell r="H101">
            <v>1856.34</v>
          </cell>
          <cell r="I101">
            <v>0</v>
          </cell>
          <cell r="J101">
            <v>1629.71</v>
          </cell>
        </row>
        <row r="102">
          <cell r="C102">
            <v>85203</v>
          </cell>
          <cell r="D102">
            <v>0</v>
          </cell>
          <cell r="E102">
            <v>73.6</v>
          </cell>
        </row>
        <row r="102">
          <cell r="H102">
            <v>627.09</v>
          </cell>
          <cell r="I102">
            <v>0</v>
          </cell>
          <cell r="J102">
            <v>545.55</v>
          </cell>
        </row>
        <row r="103">
          <cell r="C103">
            <v>111364</v>
          </cell>
          <cell r="D103">
            <v>0</v>
          </cell>
          <cell r="E103">
            <v>69.3</v>
          </cell>
        </row>
        <row r="103">
          <cell r="H103">
            <v>771.75</v>
          </cell>
          <cell r="I103">
            <v>0</v>
          </cell>
          <cell r="J103">
            <v>683.06</v>
          </cell>
        </row>
        <row r="104">
          <cell r="C104">
            <v>90085</v>
          </cell>
          <cell r="D104">
            <v>0</v>
          </cell>
          <cell r="E104">
            <v>70.2</v>
          </cell>
        </row>
        <row r="104">
          <cell r="H104">
            <v>632.4</v>
          </cell>
          <cell r="I104">
            <v>0</v>
          </cell>
          <cell r="J104">
            <v>558.87</v>
          </cell>
        </row>
        <row r="105">
          <cell r="C105">
            <v>40188</v>
          </cell>
          <cell r="D105">
            <v>0</v>
          </cell>
          <cell r="E105">
            <v>73.9</v>
          </cell>
        </row>
        <row r="105">
          <cell r="H105">
            <v>296.99</v>
          </cell>
          <cell r="I105">
            <v>0</v>
          </cell>
          <cell r="J105">
            <v>262.39</v>
          </cell>
        </row>
        <row r="106">
          <cell r="C106">
            <v>2750329</v>
          </cell>
          <cell r="D106">
            <v>217</v>
          </cell>
        </row>
        <row r="106">
          <cell r="H106">
            <v>20458.01</v>
          </cell>
          <cell r="I106">
            <v>2.78</v>
          </cell>
          <cell r="J106">
            <v>18011.37</v>
          </cell>
        </row>
        <row r="107">
          <cell r="C107">
            <v>1001693</v>
          </cell>
          <cell r="D107">
            <v>217</v>
          </cell>
          <cell r="E107">
            <v>71.4</v>
          </cell>
          <cell r="F107">
            <v>128</v>
          </cell>
        </row>
        <row r="107">
          <cell r="H107">
            <v>7152.09</v>
          </cell>
          <cell r="I107">
            <v>2.78</v>
          </cell>
          <cell r="J107">
            <v>6291.05</v>
          </cell>
        </row>
        <row r="108">
          <cell r="C108">
            <v>700131</v>
          </cell>
          <cell r="D108">
            <v>0</v>
          </cell>
          <cell r="E108">
            <v>76.9</v>
          </cell>
        </row>
        <row r="108">
          <cell r="H108">
            <v>5384.01</v>
          </cell>
          <cell r="I108">
            <v>0</v>
          </cell>
          <cell r="J108">
            <v>4761.24</v>
          </cell>
        </row>
        <row r="109">
          <cell r="C109">
            <v>550148</v>
          </cell>
          <cell r="D109">
            <v>0</v>
          </cell>
          <cell r="E109">
            <v>76.6</v>
          </cell>
        </row>
        <row r="109">
          <cell r="H109">
            <v>4214.13</v>
          </cell>
          <cell r="I109">
            <v>0</v>
          </cell>
          <cell r="J109">
            <v>3717.18</v>
          </cell>
        </row>
        <row r="110">
          <cell r="C110">
            <v>498357</v>
          </cell>
          <cell r="D110">
            <v>0</v>
          </cell>
          <cell r="E110">
            <v>74.4</v>
          </cell>
        </row>
        <row r="110">
          <cell r="H110">
            <v>3707.78</v>
          </cell>
          <cell r="I110">
            <v>0</v>
          </cell>
          <cell r="J110">
            <v>3241.9</v>
          </cell>
        </row>
        <row r="111">
          <cell r="C111">
            <v>2276576</v>
          </cell>
          <cell r="D111">
            <v>672</v>
          </cell>
        </row>
        <row r="111">
          <cell r="H111">
            <v>16079.52</v>
          </cell>
          <cell r="I111">
            <v>8.6</v>
          </cell>
          <cell r="J111">
            <v>14270.94</v>
          </cell>
        </row>
        <row r="112">
          <cell r="C112">
            <v>722951</v>
          </cell>
          <cell r="D112">
            <v>672</v>
          </cell>
          <cell r="E112">
            <v>66.1</v>
          </cell>
          <cell r="F112">
            <v>128</v>
          </cell>
        </row>
        <row r="112">
          <cell r="H112">
            <v>4778.71</v>
          </cell>
          <cell r="I112">
            <v>8.6</v>
          </cell>
          <cell r="J112">
            <v>4207.32</v>
          </cell>
        </row>
        <row r="113">
          <cell r="C113">
            <v>1020042</v>
          </cell>
          <cell r="D113">
            <v>0</v>
          </cell>
          <cell r="E113">
            <v>73.7</v>
          </cell>
        </row>
        <row r="113">
          <cell r="H113">
            <v>7517.71</v>
          </cell>
          <cell r="I113">
            <v>0</v>
          </cell>
          <cell r="J113">
            <v>6717.44</v>
          </cell>
        </row>
        <row r="114">
          <cell r="C114">
            <v>533583</v>
          </cell>
          <cell r="D114">
            <v>0</v>
          </cell>
          <cell r="E114">
            <v>70.9</v>
          </cell>
        </row>
        <row r="114">
          <cell r="H114">
            <v>3783.1</v>
          </cell>
          <cell r="I114">
            <v>0</v>
          </cell>
          <cell r="J114">
            <v>3346.18</v>
          </cell>
        </row>
        <row r="115">
          <cell r="C115">
            <v>656912</v>
          </cell>
          <cell r="D115">
            <v>1841</v>
          </cell>
          <cell r="E115">
            <v>83.4</v>
          </cell>
          <cell r="F115">
            <v>128</v>
          </cell>
        </row>
        <row r="115">
          <cell r="H115">
            <v>5478.65</v>
          </cell>
          <cell r="I115">
            <v>23.56</v>
          </cell>
          <cell r="J115">
            <v>4852.1</v>
          </cell>
        </row>
        <row r="116">
          <cell r="C116">
            <v>865709</v>
          </cell>
          <cell r="D116">
            <v>668</v>
          </cell>
          <cell r="E116">
            <v>82.1</v>
          </cell>
          <cell r="F116">
            <v>128</v>
          </cell>
        </row>
        <row r="116">
          <cell r="H116">
            <v>7107.47</v>
          </cell>
          <cell r="I116">
            <v>8.55</v>
          </cell>
          <cell r="J116">
            <v>6203.66</v>
          </cell>
        </row>
        <row r="117">
          <cell r="C117">
            <v>4265630</v>
          </cell>
          <cell r="D117">
            <v>5285</v>
          </cell>
          <cell r="E117">
            <v>78.3</v>
          </cell>
          <cell r="F117">
            <v>128</v>
          </cell>
        </row>
        <row r="117">
          <cell r="H117">
            <v>33399.88</v>
          </cell>
          <cell r="I117">
            <v>67.65</v>
          </cell>
          <cell r="J117">
            <v>28778.48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19"/>
  <sheetViews>
    <sheetView tabSelected="1" workbookViewId="0">
      <selection activeCell="A1" sqref="A1"/>
    </sheetView>
  </sheetViews>
  <sheetFormatPr defaultColWidth="9" defaultRowHeight="13.5"/>
  <cols>
    <col min="1" max="1" width="14" style="1" customWidth="true"/>
    <col min="2" max="3" width="10.375" style="1" customWidth="true"/>
    <col min="4" max="5" width="9.625" style="1" customWidth="true"/>
    <col min="6" max="9" width="9.75" style="1" customWidth="true"/>
    <col min="10" max="12" width="9.5" style="1" customWidth="true"/>
    <col min="13" max="20" width="12" style="1" customWidth="true"/>
    <col min="21" max="16384" width="9" style="1"/>
  </cols>
  <sheetData>
    <row r="1" s="1" customFormat="true" ht="26" customHeight="true" spans="1:1">
      <c r="A1" s="2" t="s">
        <v>0</v>
      </c>
    </row>
    <row r="2" s="1" customFormat="true" ht="24" customHeight="true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true" ht="20" customHeight="true" spans="19:20">
      <c r="S3" s="15" t="s">
        <v>2</v>
      </c>
      <c r="T3" s="15"/>
    </row>
    <row r="4" s="1" customFormat="true" ht="23" customHeight="true" spans="1:20">
      <c r="A4" s="4" t="s">
        <v>3</v>
      </c>
      <c r="B4" s="4" t="s">
        <v>4</v>
      </c>
      <c r="C4" s="4"/>
      <c r="D4" s="4"/>
      <c r="E4" s="4"/>
      <c r="F4" s="9" t="s">
        <v>5</v>
      </c>
      <c r="G4" s="9"/>
      <c r="H4" s="9"/>
      <c r="I4" s="12"/>
      <c r="J4" s="11" t="s">
        <v>6</v>
      </c>
      <c r="K4" s="9"/>
      <c r="L4" s="12"/>
      <c r="M4" s="5" t="s">
        <v>7</v>
      </c>
      <c r="N4" s="5"/>
      <c r="O4" s="5"/>
      <c r="P4" s="5"/>
      <c r="Q4" s="5"/>
      <c r="R4" s="16" t="s">
        <v>8</v>
      </c>
      <c r="S4" s="16" t="s">
        <v>9</v>
      </c>
      <c r="T4" s="5" t="s">
        <v>10</v>
      </c>
    </row>
    <row r="5" s="1" customFormat="true" ht="16" customHeight="true" spans="1:20">
      <c r="A5" s="4"/>
      <c r="B5" s="5" t="s">
        <v>11</v>
      </c>
      <c r="C5" s="5"/>
      <c r="D5" s="4" t="s">
        <v>12</v>
      </c>
      <c r="E5" s="4"/>
      <c r="F5" s="10" t="s">
        <v>13</v>
      </c>
      <c r="G5" s="10"/>
      <c r="H5" s="11" t="s">
        <v>14</v>
      </c>
      <c r="I5" s="12"/>
      <c r="J5" s="13" t="s">
        <v>11</v>
      </c>
      <c r="K5" s="13" t="s">
        <v>12</v>
      </c>
      <c r="L5" s="13" t="s">
        <v>15</v>
      </c>
      <c r="M5" s="5" t="s">
        <v>16</v>
      </c>
      <c r="N5" s="5"/>
      <c r="O5" s="5"/>
      <c r="P5" s="5" t="s">
        <v>17</v>
      </c>
      <c r="Q5" s="5" t="s">
        <v>18</v>
      </c>
      <c r="R5" s="17"/>
      <c r="S5" s="17"/>
      <c r="T5" s="5"/>
    </row>
    <row r="6" s="1" customFormat="true" ht="24" customHeight="true" spans="1:20">
      <c r="A6" s="4"/>
      <c r="B6" s="5" t="s">
        <v>19</v>
      </c>
      <c r="C6" s="5" t="s">
        <v>20</v>
      </c>
      <c r="D6" s="5" t="s">
        <v>19</v>
      </c>
      <c r="E6" s="5" t="s">
        <v>20</v>
      </c>
      <c r="F6" s="12" t="s">
        <v>11</v>
      </c>
      <c r="G6" s="4" t="s">
        <v>12</v>
      </c>
      <c r="H6" s="12" t="s">
        <v>11</v>
      </c>
      <c r="I6" s="4" t="s">
        <v>12</v>
      </c>
      <c r="J6" s="14"/>
      <c r="K6" s="14"/>
      <c r="L6" s="14"/>
      <c r="M6" s="5" t="s">
        <v>21</v>
      </c>
      <c r="N6" s="5" t="s">
        <v>11</v>
      </c>
      <c r="O6" s="5" t="s">
        <v>12</v>
      </c>
      <c r="P6" s="5"/>
      <c r="Q6" s="5"/>
      <c r="R6" s="18"/>
      <c r="S6" s="18"/>
      <c r="T6" s="5"/>
    </row>
    <row r="7" s="1" customFormat="true" ht="16" customHeight="true" spans="1:20">
      <c r="A7" s="6" t="s">
        <v>22</v>
      </c>
      <c r="B7" s="7">
        <f>[1]结算2022年!F7</f>
        <v>62167051</v>
      </c>
      <c r="C7" s="7">
        <f>[1]预拨2023年!C6</f>
        <v>61257727</v>
      </c>
      <c r="D7" s="7">
        <f>[1]结算2022年!G7</f>
        <v>934401</v>
      </c>
      <c r="E7" s="7">
        <f>[1]预拨2023年!D6</f>
        <v>901371</v>
      </c>
      <c r="F7" s="7"/>
      <c r="G7" s="7"/>
      <c r="H7" s="7"/>
      <c r="I7" s="7"/>
      <c r="J7" s="7">
        <f>[1]结算2022年!L7</f>
        <v>-4763.72</v>
      </c>
      <c r="K7" s="7">
        <f>[1]结算2022年!O7</f>
        <v>283.94</v>
      </c>
      <c r="L7" s="7">
        <f t="shared" ref="L7:L71" si="0">J7+K7</f>
        <v>-4479.78</v>
      </c>
      <c r="M7" s="7">
        <f t="shared" ref="M7:M71" si="1">N7+O7</f>
        <v>444408.35</v>
      </c>
      <c r="N7" s="7">
        <f>[1]预拨2023年!H6</f>
        <v>432300.62</v>
      </c>
      <c r="O7" s="7">
        <f>[1]预拨2023年!I6</f>
        <v>12107.73</v>
      </c>
      <c r="P7" s="7">
        <f>[1]预拨2023年!J6</f>
        <v>390000</v>
      </c>
      <c r="Q7" s="7">
        <f t="shared" ref="Q7:Q71" si="2">M7-P7</f>
        <v>54408.35</v>
      </c>
      <c r="R7" s="7">
        <f t="shared" ref="R7:R71" si="3">Q7+L7</f>
        <v>49928.57</v>
      </c>
      <c r="S7" s="7">
        <f>SUM(S9:S118)</f>
        <v>49928.57</v>
      </c>
      <c r="T7" s="19"/>
    </row>
    <row r="8" s="1" customFormat="true" ht="16" customHeight="true" spans="1:20">
      <c r="A8" s="6" t="s">
        <v>23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19"/>
    </row>
    <row r="9" s="1" customFormat="true" ht="16" customHeight="true" spans="1:20">
      <c r="A9" s="8" t="s">
        <v>24</v>
      </c>
      <c r="B9" s="7">
        <f>[1]结算2022年!F9</f>
        <v>7154443</v>
      </c>
      <c r="C9" s="7">
        <f>[1]预拨2023年!C8</f>
        <v>7241779</v>
      </c>
      <c r="D9" s="7">
        <f>[1]结算2022年!G9</f>
        <v>678207</v>
      </c>
      <c r="E9" s="7">
        <f>[1]预拨2023年!D8</f>
        <v>570183</v>
      </c>
      <c r="F9" s="7">
        <f>[1]结算2022年!H9</f>
        <v>49.1</v>
      </c>
      <c r="G9" s="7">
        <f>[1]结算2022年!I9</f>
        <v>132</v>
      </c>
      <c r="H9" s="7">
        <f>[1]预拨2023年!E8</f>
        <v>52.1</v>
      </c>
      <c r="I9" s="7">
        <f>[1]预拨2023年!F8</f>
        <v>138</v>
      </c>
      <c r="J9" s="7">
        <f>[1]结算2022年!L9</f>
        <v>-543.800000000003</v>
      </c>
      <c r="K9" s="7">
        <f>[1]结算2022年!O9</f>
        <v>27.1599999999999</v>
      </c>
      <c r="L9" s="7">
        <f t="shared" si="0"/>
        <v>-516.640000000003</v>
      </c>
      <c r="M9" s="7">
        <f t="shared" si="1"/>
        <v>45598.2</v>
      </c>
      <c r="N9" s="7">
        <f>[1]预拨2023年!H8</f>
        <v>37729.67</v>
      </c>
      <c r="O9" s="7">
        <f>[1]预拨2023年!I8</f>
        <v>7868.53</v>
      </c>
      <c r="P9" s="7">
        <f>[1]预拨2023年!J8</f>
        <v>39805.44</v>
      </c>
      <c r="Q9" s="7">
        <f t="shared" si="2"/>
        <v>5792.75999999999</v>
      </c>
      <c r="R9" s="7">
        <f t="shared" si="3"/>
        <v>5276.11999999999</v>
      </c>
      <c r="S9" s="7">
        <f t="shared" ref="S9:S14" si="4">R9</f>
        <v>5276.11999999999</v>
      </c>
      <c r="T9" s="7" t="s">
        <v>25</v>
      </c>
    </row>
    <row r="10" s="1" customFormat="true" ht="16" customHeight="true" spans="1:20">
      <c r="A10" s="8" t="s">
        <v>26</v>
      </c>
      <c r="B10" s="7">
        <f>[1]结算2022年!F10</f>
        <v>2222958</v>
      </c>
      <c r="C10" s="7">
        <f>[1]预拨2023年!C9</f>
        <v>2181871</v>
      </c>
      <c r="D10" s="7">
        <f>[1]结算2022年!G10</f>
        <v>5517</v>
      </c>
      <c r="E10" s="7">
        <f>[1]预拨2023年!D9</f>
        <v>6921</v>
      </c>
      <c r="F10" s="7"/>
      <c r="G10" s="7"/>
      <c r="H10" s="7"/>
      <c r="I10" s="7"/>
      <c r="J10" s="7">
        <f>[1]结算2022年!L10</f>
        <v>-211.75</v>
      </c>
      <c r="K10" s="7">
        <f>[1]结算2022年!O10</f>
        <v>-2.68999999999999</v>
      </c>
      <c r="L10" s="7">
        <f t="shared" si="0"/>
        <v>-214.44</v>
      </c>
      <c r="M10" s="7">
        <f t="shared" si="1"/>
        <v>16014.16</v>
      </c>
      <c r="N10" s="7">
        <f>[1]预拨2023年!H9</f>
        <v>15925.57</v>
      </c>
      <c r="O10" s="7">
        <f>[1]预拨2023年!I9</f>
        <v>88.59</v>
      </c>
      <c r="P10" s="7">
        <f>[1]预拨2023年!J9</f>
        <v>14137.46</v>
      </c>
      <c r="Q10" s="7">
        <f t="shared" si="2"/>
        <v>1876.7</v>
      </c>
      <c r="R10" s="7">
        <f t="shared" si="3"/>
        <v>1662.26</v>
      </c>
      <c r="S10" s="7">
        <f t="shared" si="4"/>
        <v>1662.26</v>
      </c>
      <c r="T10" s="20" t="s">
        <v>27</v>
      </c>
    </row>
    <row r="11" s="1" customFormat="true" ht="16" customHeight="true" spans="1:20">
      <c r="A11" s="8" t="s">
        <v>28</v>
      </c>
      <c r="B11" s="7">
        <f>[1]结算2022年!F11</f>
        <v>951592</v>
      </c>
      <c r="C11" s="7">
        <f>[1]预拨2023年!C10</f>
        <v>932455</v>
      </c>
      <c r="D11" s="7">
        <f>[1]结算2022年!G11</f>
        <v>5517</v>
      </c>
      <c r="E11" s="7">
        <f>[1]预拨2023年!D10</f>
        <v>6921</v>
      </c>
      <c r="F11" s="7">
        <f>[1]结算2022年!H11</f>
        <v>67.1</v>
      </c>
      <c r="G11" s="7">
        <f>[1]结算2022年!I11</f>
        <v>122</v>
      </c>
      <c r="H11" s="7">
        <f>[1]预拨2023年!E10</f>
        <v>70.1</v>
      </c>
      <c r="I11" s="7">
        <f>[1]预拨2023年!F10</f>
        <v>128</v>
      </c>
      <c r="J11" s="7">
        <f>[1]结算2022年!L11</f>
        <v>-90.6899999999996</v>
      </c>
      <c r="K11" s="7">
        <f>[1]结算2022年!O11</f>
        <v>-2.00999999999999</v>
      </c>
      <c r="L11" s="7">
        <f t="shared" si="0"/>
        <v>-92.6999999999996</v>
      </c>
      <c r="M11" s="7">
        <f t="shared" si="1"/>
        <v>6625.1</v>
      </c>
      <c r="N11" s="7">
        <f>[1]预拨2023年!H10</f>
        <v>6536.51</v>
      </c>
      <c r="O11" s="7">
        <f>[1]预拨2023年!I10</f>
        <v>88.59</v>
      </c>
      <c r="P11" s="7">
        <f>[1]预拨2023年!J10</f>
        <v>5841.93</v>
      </c>
      <c r="Q11" s="7">
        <f t="shared" si="2"/>
        <v>783.17</v>
      </c>
      <c r="R11" s="7">
        <f t="shared" si="3"/>
        <v>690.47</v>
      </c>
      <c r="S11" s="7">
        <v>0</v>
      </c>
      <c r="T11" s="21"/>
    </row>
    <row r="12" s="1" customFormat="true" ht="16" customHeight="true" spans="1:20">
      <c r="A12" s="8" t="s">
        <v>29</v>
      </c>
      <c r="B12" s="7">
        <f>[1]结算2022年!F12</f>
        <v>505295</v>
      </c>
      <c r="C12" s="7">
        <f>[1]预拨2023年!C11</f>
        <v>495807</v>
      </c>
      <c r="D12" s="7">
        <f>[1]结算2022年!G12</f>
        <v>0</v>
      </c>
      <c r="E12" s="7">
        <f>[1]预拨2023年!D11</f>
        <v>0</v>
      </c>
      <c r="F12" s="7">
        <f>[1]结算2022年!H12</f>
        <v>70.7</v>
      </c>
      <c r="G12" s="7"/>
      <c r="H12" s="7">
        <f>[1]预拨2023年!E11</f>
        <v>73.7</v>
      </c>
      <c r="I12" s="7"/>
      <c r="J12" s="7">
        <f>[1]结算2022年!L12</f>
        <v>-46.6199999999999</v>
      </c>
      <c r="K12" s="7">
        <f>[1]结算2022年!O12</f>
        <v>-0.18</v>
      </c>
      <c r="L12" s="7">
        <f t="shared" si="0"/>
        <v>-46.7999999999999</v>
      </c>
      <c r="M12" s="7">
        <f t="shared" si="1"/>
        <v>3654.1</v>
      </c>
      <c r="N12" s="7">
        <f>[1]预拨2023年!H11</f>
        <v>3654.1</v>
      </c>
      <c r="O12" s="7">
        <f>[1]预拨2023年!I11</f>
        <v>0</v>
      </c>
      <c r="P12" s="7">
        <f>[1]预拨2023年!J11</f>
        <v>3230.36</v>
      </c>
      <c r="Q12" s="7">
        <f t="shared" si="2"/>
        <v>423.74</v>
      </c>
      <c r="R12" s="7">
        <f t="shared" si="3"/>
        <v>376.94</v>
      </c>
      <c r="S12" s="7">
        <v>0</v>
      </c>
      <c r="T12" s="21"/>
    </row>
    <row r="13" s="1" customFormat="true" ht="16" customHeight="true" spans="1:20">
      <c r="A13" s="8" t="s">
        <v>30</v>
      </c>
      <c r="B13" s="7">
        <f>[1]结算2022年!F13</f>
        <v>766071</v>
      </c>
      <c r="C13" s="7">
        <f>[1]预拨2023年!C12</f>
        <v>753609</v>
      </c>
      <c r="D13" s="7">
        <f>[1]结算2022年!G13</f>
        <v>0</v>
      </c>
      <c r="E13" s="7">
        <f>[1]预拨2023年!D12</f>
        <v>0</v>
      </c>
      <c r="F13" s="7">
        <f>[1]结算2022年!H13</f>
        <v>73.1</v>
      </c>
      <c r="G13" s="7"/>
      <c r="H13" s="7">
        <f>[1]预拨2023年!E12</f>
        <v>76.1</v>
      </c>
      <c r="I13" s="7"/>
      <c r="J13" s="7">
        <f>[1]结算2022年!L13</f>
        <v>-74.4400000000005</v>
      </c>
      <c r="K13" s="7">
        <f>[1]结算2022年!O13</f>
        <v>-0.5</v>
      </c>
      <c r="L13" s="7">
        <f t="shared" si="0"/>
        <v>-74.9400000000005</v>
      </c>
      <c r="M13" s="7">
        <f t="shared" si="1"/>
        <v>5734.96</v>
      </c>
      <c r="N13" s="7">
        <f>[1]预拨2023年!H12</f>
        <v>5734.96</v>
      </c>
      <c r="O13" s="7">
        <f>[1]预拨2023年!I12</f>
        <v>0</v>
      </c>
      <c r="P13" s="7">
        <f>[1]预拨2023年!J12</f>
        <v>5065.17</v>
      </c>
      <c r="Q13" s="7">
        <f t="shared" si="2"/>
        <v>669.79</v>
      </c>
      <c r="R13" s="7">
        <f t="shared" si="3"/>
        <v>594.849999999999</v>
      </c>
      <c r="S13" s="7">
        <v>0</v>
      </c>
      <c r="T13" s="22"/>
    </row>
    <row r="14" s="1" customFormat="true" ht="16" customHeight="true" spans="1:20">
      <c r="A14" s="8" t="s">
        <v>31</v>
      </c>
      <c r="B14" s="7">
        <f>[1]结算2022年!F14</f>
        <v>658659</v>
      </c>
      <c r="C14" s="7">
        <f>[1]预拨2023年!C13</f>
        <v>653864</v>
      </c>
      <c r="D14" s="7">
        <f>[1]结算2022年!G14</f>
        <v>8320</v>
      </c>
      <c r="E14" s="7">
        <f>[1]预拨2023年!D13</f>
        <v>4270</v>
      </c>
      <c r="F14" s="7"/>
      <c r="G14" s="7"/>
      <c r="H14" s="7"/>
      <c r="I14" s="7"/>
      <c r="J14" s="7">
        <f>[1]结算2022年!L14</f>
        <v>-24.1600000000003</v>
      </c>
      <c r="K14" s="7">
        <f>[1]结算2022年!O14</f>
        <v>1.90000000000001</v>
      </c>
      <c r="L14" s="7">
        <f t="shared" si="0"/>
        <v>-22.2600000000003</v>
      </c>
      <c r="M14" s="7">
        <f t="shared" si="1"/>
        <v>4377.9</v>
      </c>
      <c r="N14" s="7">
        <f>[1]预拨2023年!H13</f>
        <v>4323.24</v>
      </c>
      <c r="O14" s="7">
        <f>[1]预拨2023年!I13</f>
        <v>54.66</v>
      </c>
      <c r="P14" s="7">
        <f>[1]预拨2023年!J13</f>
        <v>3820.29</v>
      </c>
      <c r="Q14" s="7">
        <f t="shared" si="2"/>
        <v>557.61</v>
      </c>
      <c r="R14" s="7">
        <f t="shared" si="3"/>
        <v>535.349999999999</v>
      </c>
      <c r="S14" s="7">
        <f t="shared" si="4"/>
        <v>535.349999999999</v>
      </c>
      <c r="T14" s="20" t="s">
        <v>27</v>
      </c>
    </row>
    <row r="15" s="1" customFormat="true" ht="16" customHeight="true" spans="1:20">
      <c r="A15" s="8" t="s">
        <v>32</v>
      </c>
      <c r="B15" s="7">
        <f>[1]结算2022年!F15</f>
        <v>313295</v>
      </c>
      <c r="C15" s="7">
        <f>[1]预拨2023年!C14</f>
        <v>310447</v>
      </c>
      <c r="D15" s="7">
        <f>[1]结算2022年!G15</f>
        <v>8320</v>
      </c>
      <c r="E15" s="7">
        <f>[1]预拨2023年!D14</f>
        <v>4206</v>
      </c>
      <c r="F15" s="7">
        <f>[1]结算2022年!H15</f>
        <v>55</v>
      </c>
      <c r="G15" s="7">
        <f>[1]结算2022年!I15</f>
        <v>122</v>
      </c>
      <c r="H15" s="7">
        <f>[1]预拨2023年!E14</f>
        <v>58</v>
      </c>
      <c r="I15" s="7">
        <f>[1]预拨2023年!F14</f>
        <v>128</v>
      </c>
      <c r="J15" s="7">
        <f>[1]结算2022年!L15</f>
        <v>-14.2800000000002</v>
      </c>
      <c r="K15" s="7">
        <f>[1]结算2022年!O15</f>
        <v>1.90000000000001</v>
      </c>
      <c r="L15" s="7">
        <f t="shared" si="0"/>
        <v>-12.3800000000002</v>
      </c>
      <c r="M15" s="7">
        <f t="shared" si="1"/>
        <v>1854.43</v>
      </c>
      <c r="N15" s="7">
        <f>[1]预拨2023年!H14</f>
        <v>1800.59</v>
      </c>
      <c r="O15" s="7">
        <f>[1]预拨2023年!I14</f>
        <v>53.84</v>
      </c>
      <c r="P15" s="7">
        <f>[1]预拨2023年!J14</f>
        <v>1639.62</v>
      </c>
      <c r="Q15" s="7">
        <f t="shared" si="2"/>
        <v>214.81</v>
      </c>
      <c r="R15" s="7">
        <f t="shared" si="3"/>
        <v>202.43</v>
      </c>
      <c r="S15" s="7">
        <v>0</v>
      </c>
      <c r="T15" s="21"/>
    </row>
    <row r="16" s="1" customFormat="true" ht="16" customHeight="true" spans="1:20">
      <c r="A16" s="8" t="s">
        <v>33</v>
      </c>
      <c r="B16" s="7">
        <f>[1]结算2022年!F16</f>
        <v>186326</v>
      </c>
      <c r="C16" s="7">
        <f>[1]预拨2023年!C15</f>
        <v>185219</v>
      </c>
      <c r="D16" s="7">
        <f>[1]结算2022年!G16</f>
        <v>0</v>
      </c>
      <c r="E16" s="7">
        <f>[1]预拨2023年!D15</f>
        <v>64</v>
      </c>
      <c r="F16" s="7">
        <f>[1]结算2022年!H16</f>
        <v>68.2</v>
      </c>
      <c r="G16" s="7"/>
      <c r="H16" s="7">
        <f>[1]预拨2023年!E15</f>
        <v>71.2</v>
      </c>
      <c r="I16" s="7">
        <f>[1]预拨2023年!F15</f>
        <v>128</v>
      </c>
      <c r="J16" s="7">
        <f>[1]结算2022年!L16</f>
        <v>-6.03999999999996</v>
      </c>
      <c r="K16" s="7">
        <f>[1]结算2022年!O16</f>
        <v>0</v>
      </c>
      <c r="L16" s="7">
        <f t="shared" si="0"/>
        <v>-6.03999999999996</v>
      </c>
      <c r="M16" s="7">
        <f t="shared" si="1"/>
        <v>1319.58</v>
      </c>
      <c r="N16" s="7">
        <f>[1]预拨2023年!H15</f>
        <v>1318.76</v>
      </c>
      <c r="O16" s="7">
        <f>[1]预拨2023年!I15</f>
        <v>0.82</v>
      </c>
      <c r="P16" s="7">
        <f>[1]预拨2023年!J15</f>
        <v>1139.59</v>
      </c>
      <c r="Q16" s="7">
        <f t="shared" si="2"/>
        <v>179.99</v>
      </c>
      <c r="R16" s="7">
        <f t="shared" si="3"/>
        <v>173.95</v>
      </c>
      <c r="S16" s="7">
        <v>0</v>
      </c>
      <c r="T16" s="21"/>
    </row>
    <row r="17" s="1" customFormat="true" ht="16" customHeight="true" spans="1:20">
      <c r="A17" s="8" t="s">
        <v>34</v>
      </c>
      <c r="B17" s="7">
        <f>[1]结算2022年!F17</f>
        <v>159038</v>
      </c>
      <c r="C17" s="7">
        <f>[1]预拨2023年!C16</f>
        <v>158198</v>
      </c>
      <c r="D17" s="7">
        <f>[1]结算2022年!G17</f>
        <v>0</v>
      </c>
      <c r="E17" s="7">
        <f>[1]预拨2023年!D16</f>
        <v>0</v>
      </c>
      <c r="F17" s="7">
        <f>[1]结算2022年!H17</f>
        <v>73.1</v>
      </c>
      <c r="G17" s="7"/>
      <c r="H17" s="7">
        <f>[1]预拨2023年!E16</f>
        <v>76.1</v>
      </c>
      <c r="I17" s="7"/>
      <c r="J17" s="7">
        <f>[1]结算2022年!L17</f>
        <v>-3.84000000000015</v>
      </c>
      <c r="K17" s="7">
        <f>[1]结算2022年!O17</f>
        <v>0</v>
      </c>
      <c r="L17" s="7">
        <f t="shared" si="0"/>
        <v>-3.84000000000015</v>
      </c>
      <c r="M17" s="7">
        <f t="shared" si="1"/>
        <v>1203.89</v>
      </c>
      <c r="N17" s="7">
        <f>[1]预拨2023年!H16</f>
        <v>1203.89</v>
      </c>
      <c r="O17" s="7">
        <f>[1]预拨2023年!I16</f>
        <v>0</v>
      </c>
      <c r="P17" s="7">
        <f>[1]预拨2023年!J16</f>
        <v>1041.08</v>
      </c>
      <c r="Q17" s="7">
        <f t="shared" si="2"/>
        <v>162.81</v>
      </c>
      <c r="R17" s="7">
        <f t="shared" si="3"/>
        <v>158.97</v>
      </c>
      <c r="S17" s="7">
        <v>0</v>
      </c>
      <c r="T17" s="22"/>
    </row>
    <row r="18" s="1" customFormat="true" ht="16" customHeight="true" spans="1:20">
      <c r="A18" s="8" t="s">
        <v>35</v>
      </c>
      <c r="B18" s="7">
        <f>[1]结算2022年!F18</f>
        <v>3909715</v>
      </c>
      <c r="C18" s="7">
        <f>[1]预拨2023年!C17</f>
        <v>3820254</v>
      </c>
      <c r="D18" s="7">
        <f>[1]结算2022年!G18</f>
        <v>32413</v>
      </c>
      <c r="E18" s="7">
        <f>[1]预拨2023年!D17</f>
        <v>32584</v>
      </c>
      <c r="F18" s="7"/>
      <c r="G18" s="7"/>
      <c r="H18" s="7"/>
      <c r="I18" s="7"/>
      <c r="J18" s="7">
        <f>[1]结算2022年!L18</f>
        <v>-283.989999999999</v>
      </c>
      <c r="K18" s="7">
        <f>[1]结算2022年!O18</f>
        <v>43.25</v>
      </c>
      <c r="L18" s="7">
        <f t="shared" si="0"/>
        <v>-240.739999999999</v>
      </c>
      <c r="M18" s="7">
        <f t="shared" si="1"/>
        <v>27620.96</v>
      </c>
      <c r="N18" s="7">
        <f>[1]预拨2023年!H17</f>
        <v>27203.89</v>
      </c>
      <c r="O18" s="7">
        <f>[1]预拨2023年!I17</f>
        <v>417.07</v>
      </c>
      <c r="P18" s="7">
        <f>[1]预拨2023年!J17</f>
        <v>24380.59</v>
      </c>
      <c r="Q18" s="7">
        <f t="shared" si="2"/>
        <v>3240.37</v>
      </c>
      <c r="R18" s="7">
        <f t="shared" si="3"/>
        <v>2999.63</v>
      </c>
      <c r="S18" s="7">
        <f>R18</f>
        <v>2999.63</v>
      </c>
      <c r="T18" s="20" t="s">
        <v>27</v>
      </c>
    </row>
    <row r="19" s="1" customFormat="true" ht="16" customHeight="true" spans="1:20">
      <c r="A19" s="8" t="s">
        <v>36</v>
      </c>
      <c r="B19" s="7">
        <f>[1]结算2022年!F19</f>
        <v>1047274</v>
      </c>
      <c r="C19" s="7">
        <f>[1]预拨2023年!C18</f>
        <v>1045799</v>
      </c>
      <c r="D19" s="7">
        <f>[1]结算2022年!G19</f>
        <v>32413</v>
      </c>
      <c r="E19" s="7">
        <f>[1]预拨2023年!D18</f>
        <v>28730</v>
      </c>
      <c r="F19" s="7">
        <f>[1]结算2022年!H19</f>
        <v>64.3</v>
      </c>
      <c r="G19" s="7">
        <f>[1]结算2022年!I19</f>
        <v>122</v>
      </c>
      <c r="H19" s="7">
        <f>[1]预拨2023年!E18</f>
        <v>67.3</v>
      </c>
      <c r="I19" s="7">
        <f>[1]预拨2023年!F18</f>
        <v>128</v>
      </c>
      <c r="J19" s="7">
        <f>[1]结算2022年!L19</f>
        <v>-108.16</v>
      </c>
      <c r="K19" s="7">
        <f>[1]结算2022年!O19</f>
        <v>43.25</v>
      </c>
      <c r="L19" s="7">
        <f t="shared" si="0"/>
        <v>-64.91</v>
      </c>
      <c r="M19" s="7">
        <f t="shared" si="1"/>
        <v>7405.97</v>
      </c>
      <c r="N19" s="7">
        <f>[1]预拨2023年!H18</f>
        <v>7038.23</v>
      </c>
      <c r="O19" s="7">
        <f>[1]预拨2023年!I18</f>
        <v>367.74</v>
      </c>
      <c r="P19" s="7">
        <f>[1]预拨2023年!J18</f>
        <v>6421.31</v>
      </c>
      <c r="Q19" s="7">
        <f t="shared" si="2"/>
        <v>984.659999999999</v>
      </c>
      <c r="R19" s="7">
        <f t="shared" si="3"/>
        <v>919.749999999999</v>
      </c>
      <c r="S19" s="7">
        <v>0</v>
      </c>
      <c r="T19" s="21"/>
    </row>
    <row r="20" s="1" customFormat="true" ht="16" customHeight="true" spans="1:20">
      <c r="A20" s="8" t="s">
        <v>37</v>
      </c>
      <c r="B20" s="7">
        <f>[1]结算2022年!F20</f>
        <v>866537</v>
      </c>
      <c r="C20" s="7">
        <f>[1]预拨2023年!C19</f>
        <v>844232</v>
      </c>
      <c r="D20" s="7">
        <f>[1]结算2022年!G20</f>
        <v>0</v>
      </c>
      <c r="E20" s="7">
        <f>[1]预拨2023年!D19</f>
        <v>0</v>
      </c>
      <c r="F20" s="7">
        <f>[1]结算2022年!H20</f>
        <v>70.7</v>
      </c>
      <c r="G20" s="7"/>
      <c r="H20" s="7">
        <f>[1]预拨2023年!E19</f>
        <v>73.7</v>
      </c>
      <c r="I20" s="7"/>
      <c r="J20" s="7">
        <f>[1]结算2022年!L20</f>
        <v>-53.6599999999999</v>
      </c>
      <c r="K20" s="7">
        <f>[1]结算2022年!O20</f>
        <v>0</v>
      </c>
      <c r="L20" s="7">
        <f t="shared" si="0"/>
        <v>-53.6599999999999</v>
      </c>
      <c r="M20" s="7">
        <f t="shared" si="1"/>
        <v>6221.99</v>
      </c>
      <c r="N20" s="7">
        <f>[1]预拨2023年!H19</f>
        <v>6221.99</v>
      </c>
      <c r="O20" s="7">
        <f>[1]预拨2023年!I19</f>
        <v>0</v>
      </c>
      <c r="P20" s="7">
        <f>[1]预拨2023年!J19</f>
        <v>5516.05</v>
      </c>
      <c r="Q20" s="7">
        <f t="shared" si="2"/>
        <v>705.94</v>
      </c>
      <c r="R20" s="7">
        <f t="shared" si="3"/>
        <v>652.28</v>
      </c>
      <c r="S20" s="7">
        <v>0</v>
      </c>
      <c r="T20" s="21"/>
    </row>
    <row r="21" s="1" customFormat="true" ht="16" customHeight="true" spans="1:20">
      <c r="A21" s="8" t="s">
        <v>38</v>
      </c>
      <c r="B21" s="7">
        <f>[1]结算2022年!F21</f>
        <v>740668</v>
      </c>
      <c r="C21" s="7">
        <f>[1]预拨2023年!C20</f>
        <v>715810</v>
      </c>
      <c r="D21" s="7">
        <f>[1]结算2022年!G21</f>
        <v>0</v>
      </c>
      <c r="E21" s="7">
        <f>[1]预拨2023年!D20</f>
        <v>3854</v>
      </c>
      <c r="F21" s="7">
        <f>[1]结算2022年!H21</f>
        <v>69.5</v>
      </c>
      <c r="G21" s="7"/>
      <c r="H21" s="7">
        <f>[1]预拨2023年!E20</f>
        <v>72.5</v>
      </c>
      <c r="I21" s="7">
        <f>[1]预拨2023年!F20</f>
        <v>128</v>
      </c>
      <c r="J21" s="7">
        <f>[1]结算2022年!L21</f>
        <v>-38.9399999999996</v>
      </c>
      <c r="K21" s="7">
        <f>[1]结算2022年!O21</f>
        <v>0</v>
      </c>
      <c r="L21" s="7">
        <f t="shared" si="0"/>
        <v>-38.9399999999996</v>
      </c>
      <c r="M21" s="7">
        <f t="shared" si="1"/>
        <v>5238.95</v>
      </c>
      <c r="N21" s="7">
        <f>[1]预拨2023年!H20</f>
        <v>5189.62</v>
      </c>
      <c r="O21" s="7">
        <f>[1]预拨2023年!I20</f>
        <v>49.33</v>
      </c>
      <c r="P21" s="7">
        <f>[1]预拨2023年!J20</f>
        <v>4629.3</v>
      </c>
      <c r="Q21" s="7">
        <f t="shared" si="2"/>
        <v>609.65</v>
      </c>
      <c r="R21" s="7">
        <f t="shared" si="3"/>
        <v>570.71</v>
      </c>
      <c r="S21" s="7">
        <v>0</v>
      </c>
      <c r="T21" s="21"/>
    </row>
    <row r="22" s="1" customFormat="true" ht="16" customHeight="true" spans="1:20">
      <c r="A22" s="8" t="s">
        <v>39</v>
      </c>
      <c r="B22" s="7">
        <f>[1]结算2022年!F22</f>
        <v>561459</v>
      </c>
      <c r="C22" s="7">
        <f>[1]预拨2023年!C21</f>
        <v>546128</v>
      </c>
      <c r="D22" s="7">
        <f>[1]结算2022年!G22</f>
        <v>0</v>
      </c>
      <c r="E22" s="7">
        <f>[1]预拨2023年!D21</f>
        <v>0</v>
      </c>
      <c r="F22" s="7">
        <f>[1]结算2022年!H22</f>
        <v>69.8</v>
      </c>
      <c r="G22" s="7"/>
      <c r="H22" s="7">
        <f>[1]预拨2023年!E21</f>
        <v>72.8</v>
      </c>
      <c r="I22" s="7"/>
      <c r="J22" s="7">
        <f>[1]结算2022年!L22</f>
        <v>-34.7800000000002</v>
      </c>
      <c r="K22" s="7">
        <f>[1]结算2022年!O22</f>
        <v>0</v>
      </c>
      <c r="L22" s="7">
        <f t="shared" si="0"/>
        <v>-34.7800000000002</v>
      </c>
      <c r="M22" s="7">
        <f t="shared" si="1"/>
        <v>3975.81</v>
      </c>
      <c r="N22" s="7">
        <f>[1]预拨2023年!H21</f>
        <v>3975.81</v>
      </c>
      <c r="O22" s="7">
        <f>[1]预拨2023年!I21</f>
        <v>0</v>
      </c>
      <c r="P22" s="7">
        <f>[1]预拨2023年!J21</f>
        <v>3528.94</v>
      </c>
      <c r="Q22" s="7">
        <f t="shared" si="2"/>
        <v>446.87</v>
      </c>
      <c r="R22" s="7">
        <f t="shared" si="3"/>
        <v>412.09</v>
      </c>
      <c r="S22" s="7">
        <v>0</v>
      </c>
      <c r="T22" s="21"/>
    </row>
    <row r="23" s="1" customFormat="true" ht="16" customHeight="true" spans="1:20">
      <c r="A23" s="8" t="s">
        <v>40</v>
      </c>
      <c r="B23" s="7">
        <f>[1]结算2022年!F23</f>
        <v>693777</v>
      </c>
      <c r="C23" s="7">
        <f>[1]预拨2023年!C22</f>
        <v>668285</v>
      </c>
      <c r="D23" s="7">
        <f>[1]结算2022年!G23</f>
        <v>0</v>
      </c>
      <c r="E23" s="7">
        <f>[1]预拨2023年!D22</f>
        <v>0</v>
      </c>
      <c r="F23" s="7">
        <f>[1]结算2022年!H23</f>
        <v>68.5</v>
      </c>
      <c r="G23" s="7"/>
      <c r="H23" s="7">
        <f>[1]预拨2023年!E22</f>
        <v>71.5</v>
      </c>
      <c r="I23" s="7"/>
      <c r="J23" s="7">
        <f>[1]结算2022年!L23</f>
        <v>-48.4499999999998</v>
      </c>
      <c r="K23" s="7">
        <f>[1]结算2022年!O23</f>
        <v>0</v>
      </c>
      <c r="L23" s="7">
        <f t="shared" si="0"/>
        <v>-48.4499999999998</v>
      </c>
      <c r="M23" s="7">
        <f t="shared" si="1"/>
        <v>4778.24</v>
      </c>
      <c r="N23" s="7">
        <f>[1]预拨2023年!H22</f>
        <v>4778.24</v>
      </c>
      <c r="O23" s="7">
        <f>[1]预拨2023年!I22</f>
        <v>0</v>
      </c>
      <c r="P23" s="7">
        <f>[1]预拨2023年!J22</f>
        <v>4284.99</v>
      </c>
      <c r="Q23" s="7">
        <f t="shared" si="2"/>
        <v>493.25</v>
      </c>
      <c r="R23" s="7">
        <f t="shared" si="3"/>
        <v>444.8</v>
      </c>
      <c r="S23" s="7">
        <v>0</v>
      </c>
      <c r="T23" s="22"/>
    </row>
    <row r="24" s="1" customFormat="true" ht="16" customHeight="true" spans="1:20">
      <c r="A24" s="8" t="s">
        <v>41</v>
      </c>
      <c r="B24" s="7">
        <f>[1]结算2022年!F24</f>
        <v>2449579</v>
      </c>
      <c r="C24" s="7">
        <f>[1]预拨2023年!C23</f>
        <v>2420601</v>
      </c>
      <c r="D24" s="7">
        <f>[1]结算2022年!G24</f>
        <v>41491</v>
      </c>
      <c r="E24" s="7">
        <f>[1]预拨2023年!D23</f>
        <v>74682</v>
      </c>
      <c r="F24" s="7"/>
      <c r="G24" s="7"/>
      <c r="H24" s="7"/>
      <c r="I24" s="7"/>
      <c r="J24" s="7">
        <f>[1]结算2022年!L24</f>
        <v>-188.39</v>
      </c>
      <c r="K24" s="7">
        <f>[1]结算2022年!O24</f>
        <v>21.02</v>
      </c>
      <c r="L24" s="7">
        <f t="shared" si="0"/>
        <v>-167.37</v>
      </c>
      <c r="M24" s="7">
        <f t="shared" si="1"/>
        <v>18323.74</v>
      </c>
      <c r="N24" s="7">
        <f>[1]预拨2023年!H23</f>
        <v>17367.82</v>
      </c>
      <c r="O24" s="7">
        <f>[1]预拨2023年!I23</f>
        <v>955.92</v>
      </c>
      <c r="P24" s="7">
        <f>[1]预拨2023年!J23</f>
        <v>15636.74</v>
      </c>
      <c r="Q24" s="7">
        <f t="shared" si="2"/>
        <v>2687</v>
      </c>
      <c r="R24" s="7">
        <f t="shared" si="3"/>
        <v>2519.63</v>
      </c>
      <c r="S24" s="7">
        <f>R24</f>
        <v>2519.63</v>
      </c>
      <c r="T24" s="20" t="s">
        <v>27</v>
      </c>
    </row>
    <row r="25" s="1" customFormat="true" ht="16" customHeight="true" spans="1:20">
      <c r="A25" s="8" t="s">
        <v>42</v>
      </c>
      <c r="B25" s="7">
        <f>[1]结算2022年!F25</f>
        <v>549868</v>
      </c>
      <c r="C25" s="7">
        <f>[1]预拨2023年!C24</f>
        <v>552207</v>
      </c>
      <c r="D25" s="7">
        <f>[1]结算2022年!G25</f>
        <v>31158</v>
      </c>
      <c r="E25" s="7">
        <f>[1]预拨2023年!D24</f>
        <v>55055</v>
      </c>
      <c r="F25" s="7">
        <f>[1]结算2022年!H25</f>
        <v>63.6</v>
      </c>
      <c r="G25" s="7">
        <f>[1]结算2022年!I25</f>
        <v>122</v>
      </c>
      <c r="H25" s="7">
        <f>[1]预拨2023年!E24</f>
        <v>66.6</v>
      </c>
      <c r="I25" s="7">
        <f>[1]预拨2023年!F24</f>
        <v>128</v>
      </c>
      <c r="J25" s="7">
        <f>[1]结算2022年!L25</f>
        <v>-44.3299999999999</v>
      </c>
      <c r="K25" s="7">
        <f>[1]结算2022年!O25</f>
        <v>9.40999999999997</v>
      </c>
      <c r="L25" s="7">
        <f t="shared" si="0"/>
        <v>-34.9199999999999</v>
      </c>
      <c r="M25" s="7">
        <f t="shared" si="1"/>
        <v>4382.4</v>
      </c>
      <c r="N25" s="7">
        <f>[1]预拨2023年!H24</f>
        <v>3677.7</v>
      </c>
      <c r="O25" s="7">
        <f>[1]预拨2023年!I24</f>
        <v>704.7</v>
      </c>
      <c r="P25" s="7">
        <f>[1]预拨2023年!J24</f>
        <v>3491.86</v>
      </c>
      <c r="Q25" s="7">
        <f t="shared" si="2"/>
        <v>890.54</v>
      </c>
      <c r="R25" s="7">
        <f t="shared" si="3"/>
        <v>855.62</v>
      </c>
      <c r="S25" s="7">
        <v>0</v>
      </c>
      <c r="T25" s="21"/>
    </row>
    <row r="26" s="1" customFormat="true" ht="16" customHeight="true" spans="1:20">
      <c r="A26" s="8" t="s">
        <v>43</v>
      </c>
      <c r="B26" s="7">
        <f>[1]结算2022年!F26</f>
        <v>384730</v>
      </c>
      <c r="C26" s="7">
        <f>[1]预拨2023年!C25</f>
        <v>378641</v>
      </c>
      <c r="D26" s="7">
        <f>[1]结算2022年!G26</f>
        <v>650</v>
      </c>
      <c r="E26" s="7">
        <f>[1]预拨2023年!D25</f>
        <v>6032</v>
      </c>
      <c r="F26" s="7">
        <f>[1]结算2022年!H26</f>
        <v>70.5</v>
      </c>
      <c r="G26" s="7">
        <f>[1]结算2022年!I26</f>
        <v>122</v>
      </c>
      <c r="H26" s="7">
        <f>[1]预拨2023年!E25</f>
        <v>73.5</v>
      </c>
      <c r="I26" s="7">
        <f>[1]预拨2023年!F25</f>
        <v>128</v>
      </c>
      <c r="J26" s="7">
        <f>[1]结算2022年!L26</f>
        <v>-54.5799999999999</v>
      </c>
      <c r="K26" s="7">
        <f>[1]结算2022年!O26</f>
        <v>2.76</v>
      </c>
      <c r="L26" s="7">
        <f t="shared" si="0"/>
        <v>-51.8199999999999</v>
      </c>
      <c r="M26" s="7">
        <f t="shared" si="1"/>
        <v>2860.22</v>
      </c>
      <c r="N26" s="7">
        <f>[1]预拨2023年!H25</f>
        <v>2783.01</v>
      </c>
      <c r="O26" s="7">
        <f>[1]预拨2023年!I25</f>
        <v>77.21</v>
      </c>
      <c r="P26" s="7">
        <f>[1]预拨2023年!J25</f>
        <v>2474.25</v>
      </c>
      <c r="Q26" s="7">
        <f t="shared" si="2"/>
        <v>385.97</v>
      </c>
      <c r="R26" s="7">
        <f t="shared" si="3"/>
        <v>334.15</v>
      </c>
      <c r="S26" s="7">
        <v>0</v>
      </c>
      <c r="T26" s="21"/>
    </row>
    <row r="27" s="1" customFormat="true" ht="16" customHeight="true" spans="1:20">
      <c r="A27" s="8" t="s">
        <v>44</v>
      </c>
      <c r="B27" s="7">
        <f>[1]结算2022年!F27</f>
        <v>241758</v>
      </c>
      <c r="C27" s="7">
        <f>[1]预拨2023年!C26</f>
        <v>235764</v>
      </c>
      <c r="D27" s="7">
        <f>[1]结算2022年!G27</f>
        <v>2385</v>
      </c>
      <c r="E27" s="7">
        <f>[1]预拨2023年!D26</f>
        <v>4455</v>
      </c>
      <c r="F27" s="7">
        <f>[1]结算2022年!H27</f>
        <v>67.5</v>
      </c>
      <c r="G27" s="7">
        <f>[1]结算2022年!I27</f>
        <v>122</v>
      </c>
      <c r="H27" s="7">
        <f>[1]预拨2023年!E26</f>
        <v>70.5</v>
      </c>
      <c r="I27" s="7">
        <f>[1]预拨2023年!F26</f>
        <v>128</v>
      </c>
      <c r="J27" s="7">
        <f>[1]结算2022年!L27</f>
        <v>-13.9100000000001</v>
      </c>
      <c r="K27" s="7">
        <f>[1]结算2022年!O27</f>
        <v>7.42</v>
      </c>
      <c r="L27" s="7">
        <f t="shared" si="0"/>
        <v>-6.4900000000001</v>
      </c>
      <c r="M27" s="7">
        <f t="shared" si="1"/>
        <v>1719.16</v>
      </c>
      <c r="N27" s="7">
        <f>[1]预拨2023年!H26</f>
        <v>1662.14</v>
      </c>
      <c r="O27" s="7">
        <f>[1]预拨2023年!I26</f>
        <v>57.02</v>
      </c>
      <c r="P27" s="7">
        <f>[1]预拨2023年!J26</f>
        <v>1488.3</v>
      </c>
      <c r="Q27" s="7">
        <f t="shared" si="2"/>
        <v>230.86</v>
      </c>
      <c r="R27" s="7">
        <f t="shared" si="3"/>
        <v>224.37</v>
      </c>
      <c r="S27" s="7">
        <v>0</v>
      </c>
      <c r="T27" s="21"/>
    </row>
    <row r="28" s="1" customFormat="true" ht="16" customHeight="true" spans="1:20">
      <c r="A28" s="8" t="s">
        <v>45</v>
      </c>
      <c r="B28" s="7">
        <f>[1]结算2022年!F28</f>
        <v>321416</v>
      </c>
      <c r="C28" s="7">
        <f>[1]预拨2023年!C27</f>
        <v>313782</v>
      </c>
      <c r="D28" s="7">
        <f>[1]结算2022年!G28</f>
        <v>7298</v>
      </c>
      <c r="E28" s="7">
        <f>[1]预拨2023年!D27</f>
        <v>9140</v>
      </c>
      <c r="F28" s="7">
        <f>[1]结算2022年!H28</f>
        <v>69</v>
      </c>
      <c r="G28" s="7">
        <f>[1]结算2022年!I28</f>
        <v>122</v>
      </c>
      <c r="H28" s="7">
        <f>[1]预拨2023年!E27</f>
        <v>72</v>
      </c>
      <c r="I28" s="7">
        <f>[1]预拨2023年!F27</f>
        <v>128</v>
      </c>
      <c r="J28" s="7">
        <f>[1]结算2022年!L28</f>
        <v>-21.7400000000002</v>
      </c>
      <c r="K28" s="7">
        <f>[1]结算2022年!O28</f>
        <v>1.43000000000001</v>
      </c>
      <c r="L28" s="7">
        <f t="shared" si="0"/>
        <v>-20.3100000000002</v>
      </c>
      <c r="M28" s="7">
        <f t="shared" si="1"/>
        <v>2376.22</v>
      </c>
      <c r="N28" s="7">
        <f>[1]预拨2023年!H27</f>
        <v>2259.23</v>
      </c>
      <c r="O28" s="7">
        <f>[1]预拨2023年!I27</f>
        <v>116.99</v>
      </c>
      <c r="P28" s="7">
        <f>[1]预拨2023年!J27</f>
        <v>2077.08</v>
      </c>
      <c r="Q28" s="7">
        <f t="shared" si="2"/>
        <v>299.14</v>
      </c>
      <c r="R28" s="7">
        <f t="shared" si="3"/>
        <v>278.83</v>
      </c>
      <c r="S28" s="7">
        <v>0</v>
      </c>
      <c r="T28" s="21"/>
    </row>
    <row r="29" s="1" customFormat="true" ht="16" customHeight="true" spans="1:20">
      <c r="A29" s="8" t="s">
        <v>46</v>
      </c>
      <c r="B29" s="7">
        <f>[1]结算2022年!F29</f>
        <v>951807</v>
      </c>
      <c r="C29" s="7">
        <f>[1]预拨2023年!C28</f>
        <v>940207</v>
      </c>
      <c r="D29" s="7">
        <f>[1]结算2022年!G29</f>
        <v>0</v>
      </c>
      <c r="E29" s="7">
        <f>[1]预拨2023年!D28</f>
        <v>0</v>
      </c>
      <c r="F29" s="7">
        <f>[1]结算2022年!H29</f>
        <v>71.3</v>
      </c>
      <c r="G29" s="7"/>
      <c r="H29" s="7">
        <f>[1]预拨2023年!E28</f>
        <v>74.3</v>
      </c>
      <c r="I29" s="7"/>
      <c r="J29" s="7">
        <f>[1]结算2022年!L29</f>
        <v>-53.8299999999999</v>
      </c>
      <c r="K29" s="7">
        <f>[1]结算2022年!O29</f>
        <v>0</v>
      </c>
      <c r="L29" s="7">
        <f t="shared" si="0"/>
        <v>-53.8299999999999</v>
      </c>
      <c r="M29" s="7">
        <f t="shared" si="1"/>
        <v>6985.74</v>
      </c>
      <c r="N29" s="7">
        <f>[1]预拨2023年!H28</f>
        <v>6985.74</v>
      </c>
      <c r="O29" s="7">
        <f>[1]预拨2023年!I28</f>
        <v>0</v>
      </c>
      <c r="P29" s="7">
        <f>[1]预拨2023年!J28</f>
        <v>6105.25</v>
      </c>
      <c r="Q29" s="7">
        <f t="shared" si="2"/>
        <v>880.49</v>
      </c>
      <c r="R29" s="7">
        <f t="shared" si="3"/>
        <v>826.66</v>
      </c>
      <c r="S29" s="7">
        <v>0</v>
      </c>
      <c r="T29" s="22"/>
    </row>
    <row r="30" s="1" customFormat="true" ht="16" customHeight="true" spans="1:20">
      <c r="A30" s="8" t="s">
        <v>47</v>
      </c>
      <c r="B30" s="7">
        <f>[1]结算2022年!F30</f>
        <v>3779302</v>
      </c>
      <c r="C30" s="7">
        <f>[1]预拨2023年!C29</f>
        <v>3706047</v>
      </c>
      <c r="D30" s="7">
        <f>[1]结算2022年!G30</f>
        <v>41818</v>
      </c>
      <c r="E30" s="7">
        <f>[1]预拨2023年!D29</f>
        <v>39752</v>
      </c>
      <c r="F30" s="7"/>
      <c r="G30" s="7"/>
      <c r="H30" s="7"/>
      <c r="I30" s="7"/>
      <c r="J30" s="7">
        <f>[1]结算2022年!L30</f>
        <v>-319.7</v>
      </c>
      <c r="K30" s="7">
        <f>[1]结算2022年!O30</f>
        <v>20.63</v>
      </c>
      <c r="L30" s="7">
        <f t="shared" si="0"/>
        <v>-299.07</v>
      </c>
      <c r="M30" s="7">
        <f t="shared" si="1"/>
        <v>27516.34</v>
      </c>
      <c r="N30" s="7">
        <f>[1]预拨2023年!H29</f>
        <v>27007.51</v>
      </c>
      <c r="O30" s="7">
        <f>[1]预拨2023年!I29</f>
        <v>508.83</v>
      </c>
      <c r="P30" s="7">
        <f>[1]预拨2023年!J29</f>
        <v>24296.59</v>
      </c>
      <c r="Q30" s="7">
        <f t="shared" si="2"/>
        <v>3219.75</v>
      </c>
      <c r="R30" s="7">
        <f t="shared" si="3"/>
        <v>2920.68</v>
      </c>
      <c r="S30" s="7">
        <f>R30</f>
        <v>2920.68</v>
      </c>
      <c r="T30" s="20" t="s">
        <v>27</v>
      </c>
    </row>
    <row r="31" s="1" customFormat="true" ht="16" customHeight="true" spans="1:20">
      <c r="A31" s="8" t="s">
        <v>48</v>
      </c>
      <c r="B31" s="7">
        <f>[1]结算2022年!F31</f>
        <v>1130732</v>
      </c>
      <c r="C31" s="7">
        <f>[1]预拨2023年!C30</f>
        <v>1117572</v>
      </c>
      <c r="D31" s="7">
        <f>[1]结算2022年!G31</f>
        <v>41749</v>
      </c>
      <c r="E31" s="7">
        <f>[1]预拨2023年!D30</f>
        <v>39378</v>
      </c>
      <c r="F31" s="7">
        <f>[1]结算2022年!H31</f>
        <v>65.8</v>
      </c>
      <c r="G31" s="7">
        <f>[1]结算2022年!I31</f>
        <v>122</v>
      </c>
      <c r="H31" s="7">
        <f>[1]预拨2023年!E30</f>
        <v>68.8</v>
      </c>
      <c r="I31" s="7">
        <f>[1]预拨2023年!F30</f>
        <v>128</v>
      </c>
      <c r="J31" s="7">
        <f>[1]结算2022年!L31</f>
        <v>-87.7299999999996</v>
      </c>
      <c r="K31" s="7">
        <f>[1]结算2022年!O31</f>
        <v>19.79</v>
      </c>
      <c r="L31" s="7">
        <f t="shared" si="0"/>
        <v>-67.9399999999996</v>
      </c>
      <c r="M31" s="7">
        <f t="shared" si="1"/>
        <v>8192.94</v>
      </c>
      <c r="N31" s="7">
        <f>[1]预拨2023年!H30</f>
        <v>7688.9</v>
      </c>
      <c r="O31" s="7">
        <f>[1]预拨2023年!I30</f>
        <v>504.04</v>
      </c>
      <c r="P31" s="7">
        <f>[1]预拨2023年!J30</f>
        <v>7156.04</v>
      </c>
      <c r="Q31" s="7">
        <f t="shared" si="2"/>
        <v>1036.9</v>
      </c>
      <c r="R31" s="7">
        <f t="shared" si="3"/>
        <v>968.960000000001</v>
      </c>
      <c r="S31" s="7">
        <v>0</v>
      </c>
      <c r="T31" s="21"/>
    </row>
    <row r="32" s="1" customFormat="true" ht="16" customHeight="true" spans="1:20">
      <c r="A32" s="8" t="s">
        <v>49</v>
      </c>
      <c r="B32" s="7">
        <f>[1]结算2022年!F32</f>
        <v>140725</v>
      </c>
      <c r="C32" s="7">
        <f>[1]预拨2023年!C31</f>
        <v>138146</v>
      </c>
      <c r="D32" s="7">
        <f>[1]结算2022年!G32</f>
        <v>0</v>
      </c>
      <c r="E32" s="7">
        <f>[1]预拨2023年!D31</f>
        <v>0</v>
      </c>
      <c r="F32" s="7">
        <f>[1]结算2022年!H32</f>
        <v>70.8</v>
      </c>
      <c r="G32" s="7"/>
      <c r="H32" s="7">
        <f>[1]预拨2023年!E31</f>
        <v>73.8</v>
      </c>
      <c r="I32" s="7"/>
      <c r="J32" s="7">
        <f>[1]结算2022年!L32</f>
        <v>-7.96999999999991</v>
      </c>
      <c r="K32" s="7">
        <f>[1]结算2022年!O32</f>
        <v>0</v>
      </c>
      <c r="L32" s="7">
        <f t="shared" si="0"/>
        <v>-7.96999999999991</v>
      </c>
      <c r="M32" s="7">
        <f t="shared" si="1"/>
        <v>1019.52</v>
      </c>
      <c r="N32" s="7">
        <f>[1]预拨2023年!H31</f>
        <v>1019.52</v>
      </c>
      <c r="O32" s="7">
        <f>[1]预拨2023年!I31</f>
        <v>0</v>
      </c>
      <c r="P32" s="7">
        <f>[1]预拨2023年!J31</f>
        <v>896.39</v>
      </c>
      <c r="Q32" s="7">
        <f t="shared" si="2"/>
        <v>123.13</v>
      </c>
      <c r="R32" s="7">
        <f t="shared" si="3"/>
        <v>115.16</v>
      </c>
      <c r="S32" s="7">
        <v>0</v>
      </c>
      <c r="T32" s="21"/>
    </row>
    <row r="33" s="1" customFormat="true" ht="16" customHeight="true" spans="1:20">
      <c r="A33" s="8" t="s">
        <v>50</v>
      </c>
      <c r="B33" s="7">
        <f>[1]结算2022年!F33</f>
        <v>179514</v>
      </c>
      <c r="C33" s="7">
        <f>[1]预拨2023年!C32</f>
        <v>175037</v>
      </c>
      <c r="D33" s="7">
        <f>[1]结算2022年!G33</f>
        <v>69</v>
      </c>
      <c r="E33" s="7">
        <f>[1]预拨2023年!D32</f>
        <v>374</v>
      </c>
      <c r="F33" s="7">
        <f>[1]结算2022年!H33</f>
        <v>71.1</v>
      </c>
      <c r="G33" s="7">
        <f>[1]结算2022年!I33</f>
        <v>122</v>
      </c>
      <c r="H33" s="7">
        <f>[1]预拨2023年!E32</f>
        <v>74.1</v>
      </c>
      <c r="I33" s="7">
        <f>[1]预拨2023年!F32</f>
        <v>128</v>
      </c>
      <c r="J33" s="7">
        <f>[1]结算2022年!L33</f>
        <v>-16.8300000000002</v>
      </c>
      <c r="K33" s="7">
        <f>[1]结算2022年!O33</f>
        <v>0.84</v>
      </c>
      <c r="L33" s="7">
        <f t="shared" si="0"/>
        <v>-15.9900000000002</v>
      </c>
      <c r="M33" s="7">
        <f t="shared" si="1"/>
        <v>1301.81</v>
      </c>
      <c r="N33" s="7">
        <f>[1]预拨2023年!H32</f>
        <v>1297.02</v>
      </c>
      <c r="O33" s="7">
        <f>[1]预拨2023年!I32</f>
        <v>4.79</v>
      </c>
      <c r="P33" s="7">
        <f>[1]预拨2023年!J32</f>
        <v>1154.22</v>
      </c>
      <c r="Q33" s="7">
        <f t="shared" si="2"/>
        <v>147.59</v>
      </c>
      <c r="R33" s="7">
        <f t="shared" si="3"/>
        <v>131.6</v>
      </c>
      <c r="S33" s="7">
        <v>0</v>
      </c>
      <c r="T33" s="21"/>
    </row>
    <row r="34" s="1" customFormat="true" ht="16" customHeight="true" spans="1:20">
      <c r="A34" s="8" t="s">
        <v>51</v>
      </c>
      <c r="B34" s="7">
        <f>[1]结算2022年!F34</f>
        <v>623299</v>
      </c>
      <c r="C34" s="7">
        <f>[1]预拨2023年!C33</f>
        <v>612685</v>
      </c>
      <c r="D34" s="7">
        <f>[1]结算2022年!G34</f>
        <v>0</v>
      </c>
      <c r="E34" s="7">
        <f>[1]预拨2023年!D33</f>
        <v>0</v>
      </c>
      <c r="F34" s="7">
        <f>[1]结算2022年!H34</f>
        <v>74.5</v>
      </c>
      <c r="G34" s="7"/>
      <c r="H34" s="7">
        <f>[1]预拨2023年!E33</f>
        <v>77.5</v>
      </c>
      <c r="I34" s="7"/>
      <c r="J34" s="7">
        <f>[1]结算2022年!L34</f>
        <v>-51.4800000000005</v>
      </c>
      <c r="K34" s="7">
        <f>[1]结算2022年!O34</f>
        <v>0</v>
      </c>
      <c r="L34" s="7">
        <f t="shared" si="0"/>
        <v>-51.4800000000005</v>
      </c>
      <c r="M34" s="7">
        <f t="shared" si="1"/>
        <v>4748.31</v>
      </c>
      <c r="N34" s="7">
        <f>[1]预拨2023年!H33</f>
        <v>4748.31</v>
      </c>
      <c r="O34" s="7">
        <f>[1]预拨2023年!I33</f>
        <v>0</v>
      </c>
      <c r="P34" s="7">
        <f>[1]预拨2023年!J33</f>
        <v>4190.59</v>
      </c>
      <c r="Q34" s="7">
        <f t="shared" si="2"/>
        <v>557.72</v>
      </c>
      <c r="R34" s="7">
        <f t="shared" si="3"/>
        <v>506.24</v>
      </c>
      <c r="S34" s="7">
        <v>0</v>
      </c>
      <c r="T34" s="21"/>
    </row>
    <row r="35" s="1" customFormat="true" ht="16" customHeight="true" spans="1:20">
      <c r="A35" s="8" t="s">
        <v>52</v>
      </c>
      <c r="B35" s="7">
        <f>[1]结算2022年!F35</f>
        <v>281323</v>
      </c>
      <c r="C35" s="7">
        <f>[1]预拨2023年!C34</f>
        <v>276325</v>
      </c>
      <c r="D35" s="7">
        <f>[1]结算2022年!G35</f>
        <v>0</v>
      </c>
      <c r="E35" s="7">
        <f>[1]预拨2023年!D34</f>
        <v>0</v>
      </c>
      <c r="F35" s="7">
        <f>[1]结算2022年!H35</f>
        <v>68.2</v>
      </c>
      <c r="G35" s="7"/>
      <c r="H35" s="7">
        <f>[1]预拨2023年!E34</f>
        <v>71.2</v>
      </c>
      <c r="I35" s="7"/>
      <c r="J35" s="7">
        <f>[1]结算2022年!L35</f>
        <v>-21.9400000000001</v>
      </c>
      <c r="K35" s="7">
        <f>[1]结算2022年!O35</f>
        <v>0</v>
      </c>
      <c r="L35" s="7">
        <f t="shared" si="0"/>
        <v>-21.9400000000001</v>
      </c>
      <c r="M35" s="7">
        <f t="shared" si="1"/>
        <v>1967.43</v>
      </c>
      <c r="N35" s="7">
        <f>[1]预拨2023年!H34</f>
        <v>1967.43</v>
      </c>
      <c r="O35" s="7">
        <f>[1]预拨2023年!I34</f>
        <v>0</v>
      </c>
      <c r="P35" s="7">
        <f>[1]预拨2023年!J34</f>
        <v>1732.05</v>
      </c>
      <c r="Q35" s="7">
        <f t="shared" si="2"/>
        <v>235.38</v>
      </c>
      <c r="R35" s="7">
        <f t="shared" si="3"/>
        <v>213.44</v>
      </c>
      <c r="S35" s="7">
        <v>0</v>
      </c>
      <c r="T35" s="21"/>
    </row>
    <row r="36" s="1" customFormat="true" ht="16" customHeight="true" spans="1:20">
      <c r="A36" s="8" t="s">
        <v>53</v>
      </c>
      <c r="B36" s="7">
        <f>[1]结算2022年!F36</f>
        <v>1036810</v>
      </c>
      <c r="C36" s="7">
        <f>[1]预拨2023年!C35</f>
        <v>1008720</v>
      </c>
      <c r="D36" s="7">
        <f>[1]结算2022年!G36</f>
        <v>0</v>
      </c>
      <c r="E36" s="7">
        <f>[1]预拨2023年!D35</f>
        <v>0</v>
      </c>
      <c r="F36" s="7">
        <f>[1]结算2022年!H36</f>
        <v>71.8</v>
      </c>
      <c r="G36" s="7"/>
      <c r="H36" s="7">
        <f>[1]预拨2023年!E35</f>
        <v>74.8</v>
      </c>
      <c r="I36" s="7"/>
      <c r="J36" s="7">
        <f>[1]结算2022年!L36</f>
        <v>-84.6300000000001</v>
      </c>
      <c r="K36" s="7">
        <f>[1]结算2022年!O36</f>
        <v>0</v>
      </c>
      <c r="L36" s="7">
        <f t="shared" si="0"/>
        <v>-84.6300000000001</v>
      </c>
      <c r="M36" s="7">
        <f t="shared" si="1"/>
        <v>7545.23</v>
      </c>
      <c r="N36" s="7">
        <f>[1]预拨2023年!H35</f>
        <v>7545.23</v>
      </c>
      <c r="O36" s="7">
        <f>[1]预拨2023年!I35</f>
        <v>0</v>
      </c>
      <c r="P36" s="7">
        <f>[1]预拨2023年!J35</f>
        <v>6719.97</v>
      </c>
      <c r="Q36" s="7">
        <f t="shared" si="2"/>
        <v>825.259999999999</v>
      </c>
      <c r="R36" s="7">
        <f t="shared" si="3"/>
        <v>740.629999999999</v>
      </c>
      <c r="S36" s="7">
        <v>0</v>
      </c>
      <c r="T36" s="21"/>
    </row>
    <row r="37" s="1" customFormat="true" ht="16" customHeight="true" spans="1:20">
      <c r="A37" s="8" t="s">
        <v>54</v>
      </c>
      <c r="B37" s="7">
        <f>[1]结算2022年!F37</f>
        <v>386899</v>
      </c>
      <c r="C37" s="7">
        <f>[1]预拨2023年!C36</f>
        <v>377562</v>
      </c>
      <c r="D37" s="7">
        <f>[1]结算2022年!G37</f>
        <v>0</v>
      </c>
      <c r="E37" s="7">
        <f>[1]预拨2023年!D36</f>
        <v>0</v>
      </c>
      <c r="F37" s="7">
        <f>[1]结算2022年!H37</f>
        <v>69.6</v>
      </c>
      <c r="G37" s="7"/>
      <c r="H37" s="7">
        <f>[1]预拨2023年!E36</f>
        <v>72.6</v>
      </c>
      <c r="I37" s="7"/>
      <c r="J37" s="7">
        <f>[1]结算2022年!L37</f>
        <v>-49.1199999999999</v>
      </c>
      <c r="K37" s="7">
        <f>[1]结算2022年!O37</f>
        <v>0</v>
      </c>
      <c r="L37" s="7">
        <f t="shared" si="0"/>
        <v>-49.1199999999999</v>
      </c>
      <c r="M37" s="7">
        <f t="shared" si="1"/>
        <v>2741.1</v>
      </c>
      <c r="N37" s="7">
        <f>[1]预拨2023年!H36</f>
        <v>2741.1</v>
      </c>
      <c r="O37" s="7">
        <f>[1]预拨2023年!I36</f>
        <v>0</v>
      </c>
      <c r="P37" s="7">
        <f>[1]预拨2023年!J36</f>
        <v>2447.33</v>
      </c>
      <c r="Q37" s="7">
        <f t="shared" si="2"/>
        <v>293.77</v>
      </c>
      <c r="R37" s="7">
        <f t="shared" si="3"/>
        <v>244.65</v>
      </c>
      <c r="S37" s="7">
        <v>0</v>
      </c>
      <c r="T37" s="22"/>
    </row>
    <row r="38" s="1" customFormat="true" ht="16" customHeight="true" spans="1:20">
      <c r="A38" s="8" t="s">
        <v>55</v>
      </c>
      <c r="B38" s="7">
        <f>[1]结算2022年!F38</f>
        <v>2188849</v>
      </c>
      <c r="C38" s="7">
        <f>[1]预拨2023年!C37</f>
        <v>2157303</v>
      </c>
      <c r="D38" s="7">
        <f>[1]结算2022年!G38</f>
        <v>2142</v>
      </c>
      <c r="E38" s="7">
        <f>[1]预拨2023年!D37</f>
        <v>4078</v>
      </c>
      <c r="F38" s="7"/>
      <c r="G38" s="7"/>
      <c r="H38" s="7"/>
      <c r="I38" s="7"/>
      <c r="J38" s="7">
        <f>[1]结算2022年!L38</f>
        <v>-245.460000000001</v>
      </c>
      <c r="K38" s="7">
        <f>[1]结算2022年!O38</f>
        <v>15.25</v>
      </c>
      <c r="L38" s="7">
        <f t="shared" si="0"/>
        <v>-230.210000000001</v>
      </c>
      <c r="M38" s="7">
        <f t="shared" si="1"/>
        <v>15610.33</v>
      </c>
      <c r="N38" s="7">
        <f>[1]预拨2023年!H37</f>
        <v>15558.13</v>
      </c>
      <c r="O38" s="7">
        <f>[1]预拨2023年!I37</f>
        <v>52.2</v>
      </c>
      <c r="P38" s="7">
        <f>[1]预拨2023年!J37</f>
        <v>13735.41</v>
      </c>
      <c r="Q38" s="7">
        <f t="shared" si="2"/>
        <v>1874.92</v>
      </c>
      <c r="R38" s="7">
        <f t="shared" si="3"/>
        <v>1644.71</v>
      </c>
      <c r="S38" s="7">
        <f>R38</f>
        <v>1644.71</v>
      </c>
      <c r="T38" s="20" t="s">
        <v>27</v>
      </c>
    </row>
    <row r="39" s="1" customFormat="true" ht="16" customHeight="true" spans="1:20">
      <c r="A39" s="8" t="s">
        <v>56</v>
      </c>
      <c r="B39" s="7">
        <f>[1]结算2022年!F39</f>
        <v>647214</v>
      </c>
      <c r="C39" s="7">
        <f>[1]预拨2023年!C38</f>
        <v>645021</v>
      </c>
      <c r="D39" s="7">
        <f>[1]结算2022年!G39</f>
        <v>2142</v>
      </c>
      <c r="E39" s="7">
        <f>[1]预拨2023年!D38</f>
        <v>4078</v>
      </c>
      <c r="F39" s="7">
        <f>[1]结算2022年!H39</f>
        <v>66.6</v>
      </c>
      <c r="G39" s="7">
        <f>[1]结算2022年!I39</f>
        <v>122</v>
      </c>
      <c r="H39" s="7">
        <f>[1]预拨2023年!E38</f>
        <v>69.6</v>
      </c>
      <c r="I39" s="7">
        <f>[1]预拨2023年!F38</f>
        <v>128</v>
      </c>
      <c r="J39" s="7">
        <f>[1]结算2022年!L39</f>
        <v>-61.7700000000004</v>
      </c>
      <c r="K39" s="7">
        <f>[1]结算2022年!O39</f>
        <v>15.25</v>
      </c>
      <c r="L39" s="7">
        <f t="shared" si="0"/>
        <v>-46.5200000000004</v>
      </c>
      <c r="M39" s="7">
        <f t="shared" si="1"/>
        <v>4541.55</v>
      </c>
      <c r="N39" s="7">
        <f>[1]预拨2023年!H38</f>
        <v>4489.35</v>
      </c>
      <c r="O39" s="7">
        <f>[1]预拨2023年!I38</f>
        <v>52.2</v>
      </c>
      <c r="P39" s="7">
        <f>[1]预拨2023年!J38</f>
        <v>3912.15</v>
      </c>
      <c r="Q39" s="7">
        <f t="shared" si="2"/>
        <v>629.4</v>
      </c>
      <c r="R39" s="7">
        <f t="shared" si="3"/>
        <v>582.88</v>
      </c>
      <c r="S39" s="7">
        <v>0</v>
      </c>
      <c r="T39" s="21"/>
    </row>
    <row r="40" s="1" customFormat="true" ht="16" customHeight="true" spans="1:20">
      <c r="A40" s="8" t="s">
        <v>57</v>
      </c>
      <c r="B40" s="7">
        <f>[1]结算2022年!F40</f>
        <v>176627</v>
      </c>
      <c r="C40" s="7">
        <f>[1]预拨2023年!C39</f>
        <v>175657</v>
      </c>
      <c r="D40" s="7">
        <f>[1]结算2022年!G40</f>
        <v>0</v>
      </c>
      <c r="E40" s="7">
        <f>[1]预拨2023年!D39</f>
        <v>0</v>
      </c>
      <c r="F40" s="7">
        <f>[1]结算2022年!H40</f>
        <v>66.6</v>
      </c>
      <c r="G40" s="7"/>
      <c r="H40" s="7">
        <f>[1]预拨2023年!E39</f>
        <v>69.6</v>
      </c>
      <c r="I40" s="7"/>
      <c r="J40" s="7">
        <f>[1]结算2022年!L40</f>
        <v>-26.8700000000001</v>
      </c>
      <c r="K40" s="7">
        <f>[1]结算2022年!O40</f>
        <v>0</v>
      </c>
      <c r="L40" s="7">
        <f t="shared" si="0"/>
        <v>-26.8700000000001</v>
      </c>
      <c r="M40" s="7">
        <f t="shared" si="1"/>
        <v>1222.57</v>
      </c>
      <c r="N40" s="7">
        <f>[1]预拨2023年!H39</f>
        <v>1222.57</v>
      </c>
      <c r="O40" s="7">
        <f>[1]预拨2023年!I39</f>
        <v>0</v>
      </c>
      <c r="P40" s="7">
        <f>[1]预拨2023年!J39</f>
        <v>1073.93</v>
      </c>
      <c r="Q40" s="7">
        <f t="shared" si="2"/>
        <v>148.64</v>
      </c>
      <c r="R40" s="7">
        <f t="shared" si="3"/>
        <v>121.77</v>
      </c>
      <c r="S40" s="7">
        <v>0</v>
      </c>
      <c r="T40" s="21"/>
    </row>
    <row r="41" s="1" customFormat="true" ht="16" customHeight="true" spans="1:20">
      <c r="A41" s="8" t="s">
        <v>58</v>
      </c>
      <c r="B41" s="7">
        <f>[1]结算2022年!F41</f>
        <v>491138</v>
      </c>
      <c r="C41" s="7">
        <f>[1]预拨2023年!C40</f>
        <v>481135</v>
      </c>
      <c r="D41" s="7">
        <f>[1]结算2022年!G41</f>
        <v>0</v>
      </c>
      <c r="E41" s="7">
        <f>[1]预拨2023年!D40</f>
        <v>0</v>
      </c>
      <c r="F41" s="7">
        <f>[1]结算2022年!H41</f>
        <v>70.4</v>
      </c>
      <c r="G41" s="7"/>
      <c r="H41" s="7">
        <f>[1]预拨2023年!E40</f>
        <v>73.4</v>
      </c>
      <c r="I41" s="7"/>
      <c r="J41" s="7">
        <f>[1]结算2022年!L41</f>
        <v>-75.4699999999998</v>
      </c>
      <c r="K41" s="7">
        <f>[1]结算2022年!O41</f>
        <v>0</v>
      </c>
      <c r="L41" s="7">
        <f t="shared" si="0"/>
        <v>-75.4699999999998</v>
      </c>
      <c r="M41" s="7">
        <f t="shared" si="1"/>
        <v>3531.53</v>
      </c>
      <c r="N41" s="7">
        <f>[1]预拨2023年!H40</f>
        <v>3531.53</v>
      </c>
      <c r="O41" s="7">
        <f>[1]预拨2023年!I40</f>
        <v>0</v>
      </c>
      <c r="P41" s="7">
        <f>[1]预拨2023年!J40</f>
        <v>3153.46</v>
      </c>
      <c r="Q41" s="7">
        <f t="shared" si="2"/>
        <v>378.07</v>
      </c>
      <c r="R41" s="7">
        <f t="shared" si="3"/>
        <v>302.6</v>
      </c>
      <c r="S41" s="7">
        <v>0</v>
      </c>
      <c r="T41" s="21"/>
    </row>
    <row r="42" s="1" customFormat="true" ht="16" customHeight="true" spans="1:20">
      <c r="A42" s="8" t="s">
        <v>59</v>
      </c>
      <c r="B42" s="7">
        <f>[1]结算2022年!F42</f>
        <v>329917</v>
      </c>
      <c r="C42" s="7">
        <f>[1]预拨2023年!C41</f>
        <v>323851</v>
      </c>
      <c r="D42" s="7">
        <f>[1]结算2022年!G42</f>
        <v>0</v>
      </c>
      <c r="E42" s="7">
        <f>[1]预拨2023年!D41</f>
        <v>0</v>
      </c>
      <c r="F42" s="7">
        <f>[1]结算2022年!H42</f>
        <v>71</v>
      </c>
      <c r="G42" s="7"/>
      <c r="H42" s="7">
        <f>[1]预拨2023年!E41</f>
        <v>74</v>
      </c>
      <c r="I42" s="7"/>
      <c r="J42" s="7">
        <f>[1]结算2022年!L42</f>
        <v>-24.6400000000003</v>
      </c>
      <c r="K42" s="7">
        <f>[1]结算2022年!O42</f>
        <v>0</v>
      </c>
      <c r="L42" s="7">
        <f t="shared" si="0"/>
        <v>-24.6400000000003</v>
      </c>
      <c r="M42" s="7">
        <f t="shared" si="1"/>
        <v>2396.5</v>
      </c>
      <c r="N42" s="7">
        <f>[1]预拨2023年!H41</f>
        <v>2396.5</v>
      </c>
      <c r="O42" s="7">
        <f>[1]预拨2023年!I41</f>
        <v>0</v>
      </c>
      <c r="P42" s="7">
        <f>[1]预拨2023年!J41</f>
        <v>2112.72</v>
      </c>
      <c r="Q42" s="7">
        <f t="shared" si="2"/>
        <v>283.78</v>
      </c>
      <c r="R42" s="7">
        <f t="shared" si="3"/>
        <v>259.14</v>
      </c>
      <c r="S42" s="7">
        <v>0</v>
      </c>
      <c r="T42" s="21"/>
    </row>
    <row r="43" s="1" customFormat="true" ht="16" customHeight="true" spans="1:20">
      <c r="A43" s="8" t="s">
        <v>60</v>
      </c>
      <c r="B43" s="7">
        <f>[1]结算2022年!F43</f>
        <v>543953</v>
      </c>
      <c r="C43" s="7">
        <f>[1]预拨2023年!C42</f>
        <v>531639</v>
      </c>
      <c r="D43" s="7">
        <f>[1]结算2022年!G43</f>
        <v>0</v>
      </c>
      <c r="E43" s="7">
        <f>[1]预拨2023年!D42</f>
        <v>0</v>
      </c>
      <c r="F43" s="7">
        <f>[1]结算2022年!H43</f>
        <v>70.7</v>
      </c>
      <c r="G43" s="7"/>
      <c r="H43" s="7">
        <f>[1]预拨2023年!E42</f>
        <v>73.7</v>
      </c>
      <c r="I43" s="7"/>
      <c r="J43" s="7">
        <f>[1]结算2022年!L43</f>
        <v>-56.71</v>
      </c>
      <c r="K43" s="7">
        <f>[1]结算2022年!O43</f>
        <v>0</v>
      </c>
      <c r="L43" s="7">
        <f t="shared" si="0"/>
        <v>-56.71</v>
      </c>
      <c r="M43" s="7">
        <f t="shared" si="1"/>
        <v>3918.18</v>
      </c>
      <c r="N43" s="7">
        <f>[1]预拨2023年!H42</f>
        <v>3918.18</v>
      </c>
      <c r="O43" s="7">
        <f>[1]预拨2023年!I42</f>
        <v>0</v>
      </c>
      <c r="P43" s="7">
        <f>[1]预拨2023年!J42</f>
        <v>3483.15</v>
      </c>
      <c r="Q43" s="7">
        <f t="shared" si="2"/>
        <v>435.03</v>
      </c>
      <c r="R43" s="7">
        <f t="shared" si="3"/>
        <v>378.32</v>
      </c>
      <c r="S43" s="7">
        <v>0</v>
      </c>
      <c r="T43" s="22"/>
    </row>
    <row r="44" s="1" customFormat="true" ht="16" customHeight="true" spans="1:20">
      <c r="A44" s="8" t="s">
        <v>61</v>
      </c>
      <c r="B44" s="7">
        <f>[1]结算2022年!F44</f>
        <v>2383449</v>
      </c>
      <c r="C44" s="7">
        <f>[1]预拨2023年!C43</f>
        <v>2313119</v>
      </c>
      <c r="D44" s="7">
        <f>[1]结算2022年!G44</f>
        <v>2513</v>
      </c>
      <c r="E44" s="7">
        <f>[1]预拨2023年!D43</f>
        <v>7431</v>
      </c>
      <c r="F44" s="7"/>
      <c r="G44" s="7"/>
      <c r="H44" s="7"/>
      <c r="I44" s="7"/>
      <c r="J44" s="7">
        <f>[1]结算2022年!L44</f>
        <v>-174.08</v>
      </c>
      <c r="K44" s="7">
        <f>[1]结算2022年!O44</f>
        <v>-43.19</v>
      </c>
      <c r="L44" s="7">
        <f t="shared" si="0"/>
        <v>-217.27</v>
      </c>
      <c r="M44" s="7">
        <f t="shared" si="1"/>
        <v>16552.45</v>
      </c>
      <c r="N44" s="7">
        <f>[1]预拨2023年!H43</f>
        <v>16457.33</v>
      </c>
      <c r="O44" s="7">
        <f>[1]预拨2023年!I43</f>
        <v>95.12</v>
      </c>
      <c r="P44" s="7">
        <f>[1]预拨2023年!J43</f>
        <v>14693.76</v>
      </c>
      <c r="Q44" s="7">
        <f t="shared" si="2"/>
        <v>1858.69</v>
      </c>
      <c r="R44" s="7">
        <f t="shared" si="3"/>
        <v>1641.42</v>
      </c>
      <c r="S44" s="7">
        <f>R44</f>
        <v>1641.42</v>
      </c>
      <c r="T44" s="20" t="s">
        <v>27</v>
      </c>
    </row>
    <row r="45" s="1" customFormat="true" ht="16" customHeight="true" spans="1:20">
      <c r="A45" s="8" t="s">
        <v>62</v>
      </c>
      <c r="B45" s="7">
        <f>[1]结算2022年!F45</f>
        <v>911982</v>
      </c>
      <c r="C45" s="7">
        <f>[1]预拨2023年!C44</f>
        <v>923386</v>
      </c>
      <c r="D45" s="7">
        <f>[1]结算2022年!G45</f>
        <v>2513</v>
      </c>
      <c r="E45" s="7">
        <f>[1]预拨2023年!D44</f>
        <v>2688</v>
      </c>
      <c r="F45" s="7">
        <f>[1]结算2022年!H45</f>
        <v>63.4</v>
      </c>
      <c r="G45" s="7">
        <f>[1]结算2022年!I45</f>
        <v>122</v>
      </c>
      <c r="H45" s="7">
        <f>[1]预拨2023年!E44</f>
        <v>66.4</v>
      </c>
      <c r="I45" s="7">
        <f>[1]预拨2023年!F44</f>
        <v>128</v>
      </c>
      <c r="J45" s="7">
        <f>[1]结算2022年!L45</f>
        <v>-285.49</v>
      </c>
      <c r="K45" s="7">
        <f>[1]结算2022年!O45</f>
        <v>-20.98</v>
      </c>
      <c r="L45" s="7">
        <f t="shared" si="0"/>
        <v>-306.47</v>
      </c>
      <c r="M45" s="7">
        <f t="shared" si="1"/>
        <v>6165.69</v>
      </c>
      <c r="N45" s="7">
        <f>[1]预拨2023年!H44</f>
        <v>6131.28</v>
      </c>
      <c r="O45" s="7">
        <f>[1]预拨2023年!I44</f>
        <v>34.41</v>
      </c>
      <c r="P45" s="7">
        <f>[1]预拨2023年!J44</f>
        <v>5461.62</v>
      </c>
      <c r="Q45" s="7">
        <f t="shared" si="2"/>
        <v>704.07</v>
      </c>
      <c r="R45" s="7">
        <f t="shared" si="3"/>
        <v>397.6</v>
      </c>
      <c r="S45" s="7">
        <v>0</v>
      </c>
      <c r="T45" s="21"/>
    </row>
    <row r="46" s="1" customFormat="true" ht="16" customHeight="true" spans="1:20">
      <c r="A46" s="8" t="s">
        <v>63</v>
      </c>
      <c r="B46" s="7">
        <f>[1]结算2022年!F46</f>
        <v>611456</v>
      </c>
      <c r="C46" s="7">
        <f>[1]预拨2023年!C45</f>
        <v>445881</v>
      </c>
      <c r="D46" s="7">
        <f>[1]结算2022年!G46</f>
        <v>0</v>
      </c>
      <c r="E46" s="7">
        <f>[1]预拨2023年!D45</f>
        <v>0</v>
      </c>
      <c r="F46" s="7">
        <f>[1]结算2022年!H46</f>
        <v>70.3</v>
      </c>
      <c r="G46" s="7"/>
      <c r="H46" s="7">
        <f>[1]预拨2023年!E45</f>
        <v>73.3</v>
      </c>
      <c r="I46" s="7"/>
      <c r="J46" s="7">
        <f>[1]结算2022年!L46</f>
        <v>1043.97</v>
      </c>
      <c r="K46" s="7">
        <f>[1]结算2022年!O46</f>
        <v>-1.35</v>
      </c>
      <c r="L46" s="7">
        <f t="shared" si="0"/>
        <v>1042.62</v>
      </c>
      <c r="M46" s="7">
        <f t="shared" si="1"/>
        <v>3268.31</v>
      </c>
      <c r="N46" s="7">
        <f>[1]预拨2023年!H45</f>
        <v>3268.31</v>
      </c>
      <c r="O46" s="7">
        <f>[1]预拨2023年!I45</f>
        <v>0</v>
      </c>
      <c r="P46" s="7">
        <f>[1]预拨2023年!J45</f>
        <v>2906.08</v>
      </c>
      <c r="Q46" s="7">
        <f t="shared" si="2"/>
        <v>362.23</v>
      </c>
      <c r="R46" s="7">
        <f t="shared" si="3"/>
        <v>1404.85</v>
      </c>
      <c r="S46" s="7">
        <v>0</v>
      </c>
      <c r="T46" s="21"/>
    </row>
    <row r="47" s="1" customFormat="true" ht="16" customHeight="true" spans="1:20">
      <c r="A47" s="8" t="s">
        <v>64</v>
      </c>
      <c r="B47" s="7">
        <f>[1]结算2022年!F47</f>
        <v>362270</v>
      </c>
      <c r="C47" s="7">
        <f>[1]预拨2023年!C46</f>
        <v>590300</v>
      </c>
      <c r="D47" s="7">
        <f>[1]结算2022年!G47</f>
        <v>0</v>
      </c>
      <c r="E47" s="7">
        <f>[1]预拨2023年!D46</f>
        <v>0</v>
      </c>
      <c r="F47" s="7">
        <f>[1]结算2022年!H47</f>
        <v>72.6</v>
      </c>
      <c r="G47" s="7"/>
      <c r="H47" s="7">
        <f>[1]预拨2023年!E46</f>
        <v>75.6</v>
      </c>
      <c r="I47" s="7"/>
      <c r="J47" s="7">
        <f>[1]结算2022年!L47</f>
        <v>-1853.72</v>
      </c>
      <c r="K47" s="7">
        <f>[1]结算2022年!O47</f>
        <v>0</v>
      </c>
      <c r="L47" s="7">
        <f t="shared" si="0"/>
        <v>-1853.72</v>
      </c>
      <c r="M47" s="7">
        <f t="shared" si="1"/>
        <v>4462.67</v>
      </c>
      <c r="N47" s="7">
        <f>[1]预拨2023年!H46</f>
        <v>4462.67</v>
      </c>
      <c r="O47" s="7">
        <f>[1]预拨2023年!I46</f>
        <v>0</v>
      </c>
      <c r="P47" s="7">
        <f>[1]预拨2023年!J46</f>
        <v>4002.03</v>
      </c>
      <c r="Q47" s="7">
        <f t="shared" si="2"/>
        <v>460.64</v>
      </c>
      <c r="R47" s="7">
        <f t="shared" si="3"/>
        <v>-1393.08</v>
      </c>
      <c r="S47" s="7">
        <v>0</v>
      </c>
      <c r="T47" s="21"/>
    </row>
    <row r="48" s="1" customFormat="true" ht="16" customHeight="true" spans="1:20">
      <c r="A48" s="8" t="s">
        <v>65</v>
      </c>
      <c r="B48" s="7">
        <f>[1]结算2022年!F48</f>
        <v>497741</v>
      </c>
      <c r="C48" s="7">
        <f>[1]预拨2023年!C47</f>
        <v>353552</v>
      </c>
      <c r="D48" s="7">
        <f>[1]结算2022年!G48</f>
        <v>0</v>
      </c>
      <c r="E48" s="7">
        <f>[1]预拨2023年!D47</f>
        <v>4743</v>
      </c>
      <c r="F48" s="7">
        <f>[1]结算2022年!H48</f>
        <v>70.4</v>
      </c>
      <c r="G48" s="7"/>
      <c r="H48" s="7">
        <f>[1]预拨2023年!E47</f>
        <v>73.4</v>
      </c>
      <c r="I48" s="7">
        <f>[1]预拨2023年!F47</f>
        <v>128</v>
      </c>
      <c r="J48" s="7">
        <f>[1]结算2022年!L48</f>
        <v>921.16</v>
      </c>
      <c r="K48" s="7">
        <f>[1]结算2022年!O48</f>
        <v>-20.86</v>
      </c>
      <c r="L48" s="7">
        <f t="shared" si="0"/>
        <v>900.3</v>
      </c>
      <c r="M48" s="7">
        <f t="shared" si="1"/>
        <v>2655.78</v>
      </c>
      <c r="N48" s="7">
        <f>[1]预拨2023年!H47</f>
        <v>2595.07</v>
      </c>
      <c r="O48" s="7">
        <f>[1]预拨2023年!I47</f>
        <v>60.71</v>
      </c>
      <c r="P48" s="7">
        <f>[1]预拨2023年!J47</f>
        <v>2324.03</v>
      </c>
      <c r="Q48" s="7">
        <f t="shared" si="2"/>
        <v>331.75</v>
      </c>
      <c r="R48" s="7">
        <f t="shared" si="3"/>
        <v>1232.05</v>
      </c>
      <c r="S48" s="7">
        <v>0</v>
      </c>
      <c r="T48" s="22"/>
    </row>
    <row r="49" s="1" customFormat="true" ht="16" customHeight="true" spans="1:20">
      <c r="A49" s="8" t="s">
        <v>66</v>
      </c>
      <c r="B49" s="7">
        <f>[1]结算2022年!F49</f>
        <v>2887859</v>
      </c>
      <c r="C49" s="7">
        <f>[1]预拨2023年!C48</f>
        <v>2837717</v>
      </c>
      <c r="D49" s="7">
        <f>[1]结算2022年!G49</f>
        <v>13707</v>
      </c>
      <c r="E49" s="7">
        <f>[1]预拨2023年!D48</f>
        <v>11366</v>
      </c>
      <c r="F49" s="7"/>
      <c r="G49" s="7"/>
      <c r="H49" s="7"/>
      <c r="I49" s="7"/>
      <c r="J49" s="7">
        <f>[1]结算2022年!L49</f>
        <v>-206.09</v>
      </c>
      <c r="K49" s="7">
        <f>[1]结算2022年!O49</f>
        <v>5.29999999999998</v>
      </c>
      <c r="L49" s="7">
        <f t="shared" si="0"/>
        <v>-200.79</v>
      </c>
      <c r="M49" s="7">
        <f t="shared" si="1"/>
        <v>20703.5</v>
      </c>
      <c r="N49" s="7">
        <f>[1]预拨2023年!H48</f>
        <v>20558.02</v>
      </c>
      <c r="O49" s="7">
        <f>[1]预拨2023年!I48</f>
        <v>145.48</v>
      </c>
      <c r="P49" s="7">
        <f>[1]预拨2023年!J48</f>
        <v>18229.83</v>
      </c>
      <c r="Q49" s="7">
        <f t="shared" si="2"/>
        <v>2473.67</v>
      </c>
      <c r="R49" s="7">
        <f t="shared" si="3"/>
        <v>2272.88</v>
      </c>
      <c r="S49" s="7">
        <f>R49</f>
        <v>2272.88</v>
      </c>
      <c r="T49" s="20" t="s">
        <v>27</v>
      </c>
    </row>
    <row r="50" s="1" customFormat="true" ht="16" customHeight="true" spans="1:20">
      <c r="A50" s="8" t="s">
        <v>67</v>
      </c>
      <c r="B50" s="7">
        <f>[1]结算2022年!F50</f>
        <v>939050</v>
      </c>
      <c r="C50" s="7">
        <f>[1]预拨2023年!C49</f>
        <v>923105</v>
      </c>
      <c r="D50" s="7">
        <f>[1]结算2022年!G50</f>
        <v>13707</v>
      </c>
      <c r="E50" s="7">
        <f>[1]预拨2023年!D49</f>
        <v>11366</v>
      </c>
      <c r="F50" s="7">
        <f>[1]结算2022年!H50</f>
        <v>65</v>
      </c>
      <c r="G50" s="7">
        <f>[1]结算2022年!I50</f>
        <v>122</v>
      </c>
      <c r="H50" s="7">
        <f>[1]预拨2023年!E49</f>
        <v>68</v>
      </c>
      <c r="I50" s="7">
        <f>[1]预拨2023年!F49</f>
        <v>128</v>
      </c>
      <c r="J50" s="7">
        <f>[1]结算2022年!L50</f>
        <v>-53.9300000000003</v>
      </c>
      <c r="K50" s="7">
        <f>[1]结算2022年!O50</f>
        <v>5.29999999999998</v>
      </c>
      <c r="L50" s="7">
        <f t="shared" si="0"/>
        <v>-48.6300000000003</v>
      </c>
      <c r="M50" s="7">
        <f t="shared" si="1"/>
        <v>6422.59</v>
      </c>
      <c r="N50" s="7">
        <f>[1]预拨2023年!H49</f>
        <v>6277.11</v>
      </c>
      <c r="O50" s="7">
        <f>[1]预拨2023年!I49</f>
        <v>145.48</v>
      </c>
      <c r="P50" s="7">
        <f>[1]预拨2023年!J49</f>
        <v>5640.66</v>
      </c>
      <c r="Q50" s="7">
        <f t="shared" si="2"/>
        <v>781.929999999999</v>
      </c>
      <c r="R50" s="7">
        <f t="shared" si="3"/>
        <v>733.299999999999</v>
      </c>
      <c r="S50" s="7">
        <v>0</v>
      </c>
      <c r="T50" s="21"/>
    </row>
    <row r="51" s="1" customFormat="true" ht="16" customHeight="true" spans="1:20">
      <c r="A51" s="8" t="s">
        <v>68</v>
      </c>
      <c r="B51" s="7">
        <f>[1]结算2022年!F51</f>
        <v>889781</v>
      </c>
      <c r="C51" s="7">
        <f>[1]预拨2023年!C50</f>
        <v>868087</v>
      </c>
      <c r="D51" s="7">
        <f>[1]结算2022年!G51</f>
        <v>0</v>
      </c>
      <c r="E51" s="7">
        <f>[1]预拨2023年!D50</f>
        <v>0</v>
      </c>
      <c r="F51" s="7">
        <f>[1]结算2022年!H51</f>
        <v>72.6</v>
      </c>
      <c r="G51" s="7"/>
      <c r="H51" s="7">
        <f>[1]预拨2023年!E50</f>
        <v>75.6</v>
      </c>
      <c r="I51" s="7"/>
      <c r="J51" s="7">
        <f>[1]结算2022年!L51</f>
        <v>-74.6499999999996</v>
      </c>
      <c r="K51" s="7">
        <f>[1]结算2022年!O51</f>
        <v>0</v>
      </c>
      <c r="L51" s="7">
        <f t="shared" si="0"/>
        <v>-74.6499999999996</v>
      </c>
      <c r="M51" s="7">
        <f t="shared" si="1"/>
        <v>6562.74</v>
      </c>
      <c r="N51" s="7">
        <f>[1]预拨2023年!H50</f>
        <v>6562.74</v>
      </c>
      <c r="O51" s="7">
        <f>[1]预拨2023年!I50</f>
        <v>0</v>
      </c>
      <c r="P51" s="7">
        <f>[1]预拨2023年!J50</f>
        <v>5832.35</v>
      </c>
      <c r="Q51" s="7">
        <f t="shared" si="2"/>
        <v>730.389999999999</v>
      </c>
      <c r="R51" s="7">
        <f t="shared" si="3"/>
        <v>655.74</v>
      </c>
      <c r="S51" s="7">
        <v>0</v>
      </c>
      <c r="T51" s="21"/>
    </row>
    <row r="52" s="1" customFormat="true" ht="16" customHeight="true" spans="1:20">
      <c r="A52" s="8" t="s">
        <v>69</v>
      </c>
      <c r="B52" s="7">
        <f>[1]结算2022年!F52</f>
        <v>500568</v>
      </c>
      <c r="C52" s="7">
        <f>[1]预拨2023年!C51</f>
        <v>494470</v>
      </c>
      <c r="D52" s="7">
        <f>[1]结算2022年!G52</f>
        <v>0</v>
      </c>
      <c r="E52" s="7">
        <f>[1]预拨2023年!D51</f>
        <v>0</v>
      </c>
      <c r="F52" s="7">
        <f>[1]结算2022年!H52</f>
        <v>71.7</v>
      </c>
      <c r="G52" s="7"/>
      <c r="H52" s="7">
        <f>[1]预拨2023年!E51</f>
        <v>74.7</v>
      </c>
      <c r="I52" s="7"/>
      <c r="J52" s="7">
        <f>[1]结算2022年!L52</f>
        <v>-34.6599999999999</v>
      </c>
      <c r="K52" s="7">
        <f>[1]结算2022年!O52</f>
        <v>0</v>
      </c>
      <c r="L52" s="7">
        <f t="shared" si="0"/>
        <v>-34.6599999999999</v>
      </c>
      <c r="M52" s="7">
        <f t="shared" si="1"/>
        <v>3693.69</v>
      </c>
      <c r="N52" s="7">
        <f>[1]预拨2023年!H51</f>
        <v>3693.69</v>
      </c>
      <c r="O52" s="7">
        <f>[1]预拨2023年!I51</f>
        <v>0</v>
      </c>
      <c r="P52" s="7">
        <f>[1]预拨2023年!J51</f>
        <v>3234.37</v>
      </c>
      <c r="Q52" s="7">
        <f t="shared" si="2"/>
        <v>459.32</v>
      </c>
      <c r="R52" s="7">
        <f t="shared" si="3"/>
        <v>424.66</v>
      </c>
      <c r="S52" s="7">
        <v>0</v>
      </c>
      <c r="T52" s="21"/>
    </row>
    <row r="53" s="1" customFormat="true" ht="16" customHeight="true" spans="1:20">
      <c r="A53" s="8" t="s">
        <v>70</v>
      </c>
      <c r="B53" s="7">
        <f>[1]结算2022年!F53</f>
        <v>558460</v>
      </c>
      <c r="C53" s="7">
        <f>[1]预拨2023年!C52</f>
        <v>552055</v>
      </c>
      <c r="D53" s="7">
        <f>[1]结算2022年!G53</f>
        <v>0</v>
      </c>
      <c r="E53" s="7">
        <f>[1]预拨2023年!D52</f>
        <v>0</v>
      </c>
      <c r="F53" s="7">
        <f>[1]结算2022年!H53</f>
        <v>69.9</v>
      </c>
      <c r="G53" s="7"/>
      <c r="H53" s="7">
        <f>[1]预拨2023年!E52</f>
        <v>72.9</v>
      </c>
      <c r="I53" s="7"/>
      <c r="J53" s="7">
        <f>[1]结算2022年!L53</f>
        <v>-42.8499999999999</v>
      </c>
      <c r="K53" s="7">
        <f>[1]结算2022年!O53</f>
        <v>0</v>
      </c>
      <c r="L53" s="7">
        <f t="shared" si="0"/>
        <v>-42.8499999999999</v>
      </c>
      <c r="M53" s="7">
        <f t="shared" si="1"/>
        <v>4024.48</v>
      </c>
      <c r="N53" s="7">
        <f>[1]预拨2023年!H52</f>
        <v>4024.48</v>
      </c>
      <c r="O53" s="7">
        <f>[1]预拨2023年!I52</f>
        <v>0</v>
      </c>
      <c r="P53" s="7">
        <f>[1]预拨2023年!J52</f>
        <v>3522.45</v>
      </c>
      <c r="Q53" s="7">
        <f t="shared" si="2"/>
        <v>502.03</v>
      </c>
      <c r="R53" s="7">
        <f t="shared" si="3"/>
        <v>459.18</v>
      </c>
      <c r="S53" s="7">
        <v>0</v>
      </c>
      <c r="T53" s="22"/>
    </row>
    <row r="54" s="1" customFormat="true" ht="16" customHeight="true" spans="1:20">
      <c r="A54" s="8" t="s">
        <v>71</v>
      </c>
      <c r="B54" s="7">
        <f>[1]结算2022年!F54</f>
        <v>2465163</v>
      </c>
      <c r="C54" s="7">
        <f>[1]预拨2023年!C53</f>
        <v>2432042</v>
      </c>
      <c r="D54" s="7">
        <f>[1]结算2022年!G54</f>
        <v>2381</v>
      </c>
      <c r="E54" s="7">
        <f>[1]预拨2023年!D53</f>
        <v>3683</v>
      </c>
      <c r="F54" s="7"/>
      <c r="G54" s="7"/>
      <c r="H54" s="7"/>
      <c r="I54" s="7"/>
      <c r="J54" s="7">
        <f>[1]结算2022年!L54</f>
        <v>-154.57</v>
      </c>
      <c r="K54" s="7">
        <f>[1]结算2022年!O54</f>
        <v>-59.38</v>
      </c>
      <c r="L54" s="7">
        <f t="shared" si="0"/>
        <v>-213.95</v>
      </c>
      <c r="M54" s="7">
        <f t="shared" si="1"/>
        <v>17723.33</v>
      </c>
      <c r="N54" s="7">
        <f>[1]预拨2023年!H53</f>
        <v>17676.19</v>
      </c>
      <c r="O54" s="7">
        <f>[1]预拨2023年!I53</f>
        <v>47.14</v>
      </c>
      <c r="P54" s="7">
        <f>[1]预拨2023年!J53</f>
        <v>15550.76</v>
      </c>
      <c r="Q54" s="7">
        <f t="shared" si="2"/>
        <v>2172.57</v>
      </c>
      <c r="R54" s="7">
        <f t="shared" si="3"/>
        <v>1958.62</v>
      </c>
      <c r="S54" s="7">
        <f>R54</f>
        <v>1958.62</v>
      </c>
      <c r="T54" s="20" t="s">
        <v>27</v>
      </c>
    </row>
    <row r="55" s="1" customFormat="true" ht="16" customHeight="true" spans="1:20">
      <c r="A55" s="8" t="s">
        <v>72</v>
      </c>
      <c r="B55" s="7">
        <f>[1]结算2022年!F55</f>
        <v>704709</v>
      </c>
      <c r="C55" s="7">
        <f>[1]预拨2023年!C54</f>
        <v>707160</v>
      </c>
      <c r="D55" s="7">
        <f>[1]结算2022年!G55</f>
        <v>1646</v>
      </c>
      <c r="E55" s="7">
        <f>[1]预拨2023年!D54</f>
        <v>3123</v>
      </c>
      <c r="F55" s="7">
        <f>[1]结算2022年!H55</f>
        <v>65.1</v>
      </c>
      <c r="G55" s="7">
        <f>[1]结算2022年!I55</f>
        <v>122</v>
      </c>
      <c r="H55" s="7">
        <f>[1]预拨2023年!E54</f>
        <v>68.1</v>
      </c>
      <c r="I55" s="7">
        <f>[1]预拨2023年!F54</f>
        <v>128</v>
      </c>
      <c r="J55" s="7">
        <f>[1]结算2022年!L55</f>
        <v>-115.8</v>
      </c>
      <c r="K55" s="7">
        <f>[1]结算2022年!O55</f>
        <v>-68.35</v>
      </c>
      <c r="L55" s="7">
        <f t="shared" si="0"/>
        <v>-184.15</v>
      </c>
      <c r="M55" s="7">
        <f t="shared" si="1"/>
        <v>4855.73</v>
      </c>
      <c r="N55" s="7">
        <f>[1]预拨2023年!H54</f>
        <v>4815.76</v>
      </c>
      <c r="O55" s="7">
        <f>[1]预拨2023年!I54</f>
        <v>39.97</v>
      </c>
      <c r="P55" s="7">
        <f>[1]预拨2023年!J54</f>
        <v>4277.02</v>
      </c>
      <c r="Q55" s="7">
        <f t="shared" si="2"/>
        <v>578.71</v>
      </c>
      <c r="R55" s="7">
        <f t="shared" si="3"/>
        <v>394.56</v>
      </c>
      <c r="S55" s="7">
        <v>0</v>
      </c>
      <c r="T55" s="21"/>
    </row>
    <row r="56" s="1" customFormat="true" ht="16" customHeight="true" spans="1:20">
      <c r="A56" s="8" t="s">
        <v>73</v>
      </c>
      <c r="B56" s="7">
        <f>[1]结算2022年!F56</f>
        <v>199328</v>
      </c>
      <c r="C56" s="7">
        <f>[1]预拨2023年!C55</f>
        <v>195047</v>
      </c>
      <c r="D56" s="7">
        <f>[1]结算2022年!G56</f>
        <v>0</v>
      </c>
      <c r="E56" s="7">
        <f>[1]预拨2023年!D55</f>
        <v>0</v>
      </c>
      <c r="F56" s="7">
        <f>[1]结算2022年!H56</f>
        <v>64.7</v>
      </c>
      <c r="G56" s="7"/>
      <c r="H56" s="7">
        <f>[1]预拨2023年!E55</f>
        <v>67.7</v>
      </c>
      <c r="I56" s="7"/>
      <c r="J56" s="7">
        <f>[1]结算2022年!L56</f>
        <v>-2.53999999999996</v>
      </c>
      <c r="K56" s="7">
        <f>[1]结算2022年!O56</f>
        <v>0</v>
      </c>
      <c r="L56" s="7">
        <f t="shared" si="0"/>
        <v>-2.53999999999996</v>
      </c>
      <c r="M56" s="7">
        <f t="shared" si="1"/>
        <v>1320.47</v>
      </c>
      <c r="N56" s="7">
        <f>[1]预拨2023年!H55</f>
        <v>1320.47</v>
      </c>
      <c r="O56" s="7">
        <f>[1]预拨2023年!I55</f>
        <v>0</v>
      </c>
      <c r="P56" s="7">
        <f>[1]预拨2023年!J55</f>
        <v>1153.35</v>
      </c>
      <c r="Q56" s="7">
        <f t="shared" si="2"/>
        <v>167.12</v>
      </c>
      <c r="R56" s="7">
        <f t="shared" si="3"/>
        <v>164.58</v>
      </c>
      <c r="S56" s="7">
        <v>0</v>
      </c>
      <c r="T56" s="21"/>
    </row>
    <row r="57" s="1" customFormat="true" ht="16" customHeight="true" spans="1:20">
      <c r="A57" s="8" t="s">
        <v>74</v>
      </c>
      <c r="B57" s="7">
        <f>[1]结算2022年!F57</f>
        <v>110382</v>
      </c>
      <c r="C57" s="7">
        <f>[1]预拨2023年!C56</f>
        <v>109312</v>
      </c>
      <c r="D57" s="7">
        <f>[1]结算2022年!G57</f>
        <v>0</v>
      </c>
      <c r="E57" s="7">
        <f>[1]预拨2023年!D56</f>
        <v>0</v>
      </c>
      <c r="F57" s="7">
        <f>[1]结算2022年!H57</f>
        <v>80.6</v>
      </c>
      <c r="G57" s="7"/>
      <c r="H57" s="7">
        <f>[1]预拨2023年!E56</f>
        <v>83.6</v>
      </c>
      <c r="I57" s="7"/>
      <c r="J57" s="7">
        <f>[1]结算2022年!L57</f>
        <v>-0.75</v>
      </c>
      <c r="K57" s="7">
        <f>[1]结算2022年!O57</f>
        <v>0</v>
      </c>
      <c r="L57" s="7">
        <f t="shared" si="0"/>
        <v>-0.75</v>
      </c>
      <c r="M57" s="7">
        <f t="shared" si="1"/>
        <v>913.85</v>
      </c>
      <c r="N57" s="7">
        <f>[1]预拨2023年!H56</f>
        <v>913.85</v>
      </c>
      <c r="O57" s="7">
        <f>[1]预拨2023年!I56</f>
        <v>0</v>
      </c>
      <c r="P57" s="7">
        <f>[1]预拨2023年!J56</f>
        <v>794.76</v>
      </c>
      <c r="Q57" s="7">
        <f t="shared" si="2"/>
        <v>119.09</v>
      </c>
      <c r="R57" s="7">
        <f t="shared" si="3"/>
        <v>118.34</v>
      </c>
      <c r="S57" s="7">
        <v>0</v>
      </c>
      <c r="T57" s="21"/>
    </row>
    <row r="58" s="1" customFormat="true" ht="16" customHeight="true" spans="1:20">
      <c r="A58" s="8" t="s">
        <v>75</v>
      </c>
      <c r="B58" s="7">
        <f>[1]结算2022年!F58</f>
        <v>172102</v>
      </c>
      <c r="C58" s="7">
        <f>[1]预拨2023年!C57</f>
        <v>172311</v>
      </c>
      <c r="D58" s="7">
        <f>[1]结算2022年!G58</f>
        <v>0</v>
      </c>
      <c r="E58" s="7">
        <f>[1]预拨2023年!D57</f>
        <v>0</v>
      </c>
      <c r="F58" s="7">
        <f>[1]结算2022年!H58</f>
        <v>81.3</v>
      </c>
      <c r="G58" s="7"/>
      <c r="H58" s="7">
        <f>[1]预拨2023年!E57</f>
        <v>84.3</v>
      </c>
      <c r="I58" s="7"/>
      <c r="J58" s="7">
        <f>[1]结算2022年!L58</f>
        <v>-1.24000000000001</v>
      </c>
      <c r="K58" s="7">
        <f>[1]结算2022年!O58</f>
        <v>0</v>
      </c>
      <c r="L58" s="7">
        <f t="shared" si="0"/>
        <v>-1.24000000000001</v>
      </c>
      <c r="M58" s="7">
        <f t="shared" si="1"/>
        <v>1452.58</v>
      </c>
      <c r="N58" s="7">
        <f>[1]预拨2023年!H57</f>
        <v>1452.58</v>
      </c>
      <c r="O58" s="7">
        <f>[1]预拨2023年!I57</f>
        <v>0</v>
      </c>
      <c r="P58" s="7">
        <f>[1]预拨2023年!J57</f>
        <v>1249.96</v>
      </c>
      <c r="Q58" s="7">
        <f t="shared" si="2"/>
        <v>202.62</v>
      </c>
      <c r="R58" s="7">
        <f t="shared" si="3"/>
        <v>201.38</v>
      </c>
      <c r="S58" s="7">
        <v>0</v>
      </c>
      <c r="T58" s="21"/>
    </row>
    <row r="59" s="1" customFormat="true" ht="16" customHeight="true" spans="1:20">
      <c r="A59" s="8" t="s">
        <v>76</v>
      </c>
      <c r="B59" s="7">
        <f>[1]结算2022年!F59</f>
        <v>295572</v>
      </c>
      <c r="C59" s="7">
        <f>[1]预拨2023年!C58</f>
        <v>288893</v>
      </c>
      <c r="D59" s="7">
        <f>[1]结算2022年!G59</f>
        <v>735</v>
      </c>
      <c r="E59" s="7">
        <f>[1]预拨2023年!D58</f>
        <v>560</v>
      </c>
      <c r="F59" s="7">
        <f>[1]结算2022年!H59</f>
        <v>69.6</v>
      </c>
      <c r="G59" s="7">
        <f>[1]结算2022年!I59</f>
        <v>122</v>
      </c>
      <c r="H59" s="7">
        <f>[1]预拨2023年!E58</f>
        <v>72.6</v>
      </c>
      <c r="I59" s="7">
        <f>[1]预拨2023年!F58</f>
        <v>128</v>
      </c>
      <c r="J59" s="7">
        <f>[1]结算2022年!L59</f>
        <v>-8.05000000000018</v>
      </c>
      <c r="K59" s="7">
        <f>[1]结算2022年!O59</f>
        <v>8.97</v>
      </c>
      <c r="L59" s="7">
        <f t="shared" si="0"/>
        <v>0.919999999999821</v>
      </c>
      <c r="M59" s="7">
        <f t="shared" si="1"/>
        <v>2104.53</v>
      </c>
      <c r="N59" s="7">
        <f>[1]预拨2023年!H58</f>
        <v>2097.36</v>
      </c>
      <c r="O59" s="7">
        <f>[1]预拨2023年!I58</f>
        <v>7.17</v>
      </c>
      <c r="P59" s="7">
        <f>[1]预拨2023年!J58</f>
        <v>1843.33</v>
      </c>
      <c r="Q59" s="7">
        <f t="shared" si="2"/>
        <v>261.2</v>
      </c>
      <c r="R59" s="7">
        <f t="shared" si="3"/>
        <v>262.12</v>
      </c>
      <c r="S59" s="7">
        <v>0</v>
      </c>
      <c r="T59" s="21"/>
    </row>
    <row r="60" s="1" customFormat="true" ht="16" customHeight="true" spans="1:20">
      <c r="A60" s="8" t="s">
        <v>77</v>
      </c>
      <c r="B60" s="7">
        <f>[1]结算2022年!F60</f>
        <v>407143</v>
      </c>
      <c r="C60" s="7">
        <f>[1]预拨2023年!C59</f>
        <v>395622</v>
      </c>
      <c r="D60" s="7">
        <f>[1]结算2022年!G60</f>
        <v>0</v>
      </c>
      <c r="E60" s="7">
        <f>[1]预拨2023年!D59</f>
        <v>0</v>
      </c>
      <c r="F60" s="7">
        <f>[1]结算2022年!H60</f>
        <v>70.7</v>
      </c>
      <c r="G60" s="7"/>
      <c r="H60" s="7">
        <f>[1]预拨2023年!E59</f>
        <v>73.7</v>
      </c>
      <c r="I60" s="7"/>
      <c r="J60" s="7">
        <f>[1]结算2022年!L60</f>
        <v>-11.7399999999998</v>
      </c>
      <c r="K60" s="7">
        <f>[1]结算2022年!O60</f>
        <v>0</v>
      </c>
      <c r="L60" s="7">
        <f t="shared" si="0"/>
        <v>-11.7399999999998</v>
      </c>
      <c r="M60" s="7">
        <f t="shared" si="1"/>
        <v>2915.73</v>
      </c>
      <c r="N60" s="7">
        <f>[1]预拨2023年!H59</f>
        <v>2915.73</v>
      </c>
      <c r="O60" s="7">
        <f>[1]预拨2023年!I59</f>
        <v>0</v>
      </c>
      <c r="P60" s="7">
        <f>[1]预拨2023年!J59</f>
        <v>2579.69</v>
      </c>
      <c r="Q60" s="7">
        <f t="shared" si="2"/>
        <v>336.04</v>
      </c>
      <c r="R60" s="7">
        <f t="shared" si="3"/>
        <v>324.3</v>
      </c>
      <c r="S60" s="7">
        <v>0</v>
      </c>
      <c r="T60" s="21"/>
    </row>
    <row r="61" s="1" customFormat="true" ht="16" customHeight="true" spans="1:20">
      <c r="A61" s="8" t="s">
        <v>78</v>
      </c>
      <c r="B61" s="7">
        <f>[1]结算2022年!F61</f>
        <v>301261</v>
      </c>
      <c r="C61" s="7">
        <f>[1]预拨2023年!C60</f>
        <v>294800</v>
      </c>
      <c r="D61" s="7">
        <f>[1]结算2022年!G61</f>
        <v>0</v>
      </c>
      <c r="E61" s="7">
        <f>[1]预拨2023年!D60</f>
        <v>0</v>
      </c>
      <c r="F61" s="7">
        <f>[1]结算2022年!H61</f>
        <v>69.9</v>
      </c>
      <c r="G61" s="7"/>
      <c r="H61" s="7">
        <f>[1]预拨2023年!E60</f>
        <v>72.9</v>
      </c>
      <c r="I61" s="7"/>
      <c r="J61" s="7">
        <f>[1]结算2022年!L61</f>
        <v>-10.9400000000001</v>
      </c>
      <c r="K61" s="7">
        <f>[1]结算2022年!O61</f>
        <v>0</v>
      </c>
      <c r="L61" s="7">
        <f t="shared" si="0"/>
        <v>-10.9400000000001</v>
      </c>
      <c r="M61" s="7">
        <f t="shared" si="1"/>
        <v>2149.09</v>
      </c>
      <c r="N61" s="7">
        <f>[1]预拨2023年!H60</f>
        <v>2149.09</v>
      </c>
      <c r="O61" s="7">
        <f>[1]预拨2023年!I60</f>
        <v>0</v>
      </c>
      <c r="P61" s="7">
        <f>[1]预拨2023年!J60</f>
        <v>1889.31</v>
      </c>
      <c r="Q61" s="7">
        <f t="shared" si="2"/>
        <v>259.78</v>
      </c>
      <c r="R61" s="7">
        <f t="shared" si="3"/>
        <v>248.84</v>
      </c>
      <c r="S61" s="7">
        <v>0</v>
      </c>
      <c r="T61" s="21"/>
    </row>
    <row r="62" s="1" customFormat="true" ht="16" customHeight="true" spans="1:20">
      <c r="A62" s="8" t="s">
        <v>79</v>
      </c>
      <c r="B62" s="7">
        <f>[1]结算2022年!F62</f>
        <v>274666</v>
      </c>
      <c r="C62" s="7">
        <f>[1]预拨2023年!C61</f>
        <v>268897</v>
      </c>
      <c r="D62" s="7">
        <f>[1]结算2022年!G62</f>
        <v>0</v>
      </c>
      <c r="E62" s="7">
        <f>[1]预拨2023年!D61</f>
        <v>0</v>
      </c>
      <c r="F62" s="7">
        <f>[1]结算2022年!H62</f>
        <v>71.8</v>
      </c>
      <c r="G62" s="7"/>
      <c r="H62" s="7">
        <f>[1]预拨2023年!E61</f>
        <v>74.8</v>
      </c>
      <c r="I62" s="7"/>
      <c r="J62" s="7">
        <f>[1]结算2022年!L62</f>
        <v>-3.50999999999999</v>
      </c>
      <c r="K62" s="7">
        <f>[1]结算2022年!O62</f>
        <v>0</v>
      </c>
      <c r="L62" s="7">
        <f t="shared" si="0"/>
        <v>-3.50999999999999</v>
      </c>
      <c r="M62" s="7">
        <f t="shared" si="1"/>
        <v>2011.35</v>
      </c>
      <c r="N62" s="7">
        <f>[1]预拨2023年!H61</f>
        <v>2011.35</v>
      </c>
      <c r="O62" s="7">
        <f>[1]预拨2023年!I61</f>
        <v>0</v>
      </c>
      <c r="P62" s="7">
        <f>[1]预拨2023年!J61</f>
        <v>1763.34</v>
      </c>
      <c r="Q62" s="7">
        <f t="shared" si="2"/>
        <v>248.01</v>
      </c>
      <c r="R62" s="7">
        <f t="shared" si="3"/>
        <v>244.5</v>
      </c>
      <c r="S62" s="7">
        <v>0</v>
      </c>
      <c r="T62" s="22"/>
    </row>
    <row r="63" s="1" customFormat="true" ht="16" customHeight="true" spans="1:20">
      <c r="A63" s="8" t="s">
        <v>80</v>
      </c>
      <c r="B63" s="7">
        <f>[1]结算2022年!F63</f>
        <v>5077046</v>
      </c>
      <c r="C63" s="7">
        <f>[1]预拨2023年!C62</f>
        <v>5026888</v>
      </c>
      <c r="D63" s="7">
        <f>[1]结算2022年!G63</f>
        <v>32146</v>
      </c>
      <c r="E63" s="7">
        <f>[1]预拨2023年!D62</f>
        <v>30909</v>
      </c>
      <c r="F63" s="7"/>
      <c r="G63" s="7"/>
      <c r="H63" s="7"/>
      <c r="I63" s="7"/>
      <c r="J63" s="7">
        <f>[1]结算2022年!L63</f>
        <v>-571.889999999999</v>
      </c>
      <c r="K63" s="7">
        <f>[1]结算2022年!O63</f>
        <v>1.28000000000003</v>
      </c>
      <c r="L63" s="7">
        <f t="shared" si="0"/>
        <v>-570.609999999999</v>
      </c>
      <c r="M63" s="7">
        <f t="shared" si="1"/>
        <v>38230.58</v>
      </c>
      <c r="N63" s="7">
        <f>[1]预拨2023年!H62</f>
        <v>37834.94</v>
      </c>
      <c r="O63" s="7">
        <f>[1]预拨2023年!I62</f>
        <v>395.64</v>
      </c>
      <c r="P63" s="7">
        <f>[1]预拨2023年!J62</f>
        <v>33613.73</v>
      </c>
      <c r="Q63" s="7">
        <f t="shared" si="2"/>
        <v>4616.85</v>
      </c>
      <c r="R63" s="7">
        <f t="shared" si="3"/>
        <v>4046.24</v>
      </c>
      <c r="S63" s="7">
        <f>R63</f>
        <v>4046.24</v>
      </c>
      <c r="T63" s="20" t="s">
        <v>27</v>
      </c>
    </row>
    <row r="64" s="1" customFormat="true" ht="16" customHeight="true" spans="1:20">
      <c r="A64" s="8" t="s">
        <v>81</v>
      </c>
      <c r="B64" s="7">
        <f>[1]结算2022年!F64</f>
        <v>1274394</v>
      </c>
      <c r="C64" s="7">
        <f>[1]预拨2023年!C63</f>
        <v>1271628</v>
      </c>
      <c r="D64" s="7">
        <f>[1]结算2022年!G64</f>
        <v>32146</v>
      </c>
      <c r="E64" s="7">
        <f>[1]预拨2023年!D63</f>
        <v>30909</v>
      </c>
      <c r="F64" s="7">
        <f>[1]结算2022年!H64</f>
        <v>67.1</v>
      </c>
      <c r="G64" s="7">
        <f>[1]结算2022年!I64</f>
        <v>122</v>
      </c>
      <c r="H64" s="7">
        <f>[1]预拨2023年!E63</f>
        <v>70.1</v>
      </c>
      <c r="I64" s="7">
        <f>[1]预拨2023年!F63</f>
        <v>128</v>
      </c>
      <c r="J64" s="7">
        <f>[1]结算2022年!L64</f>
        <v>-103.65</v>
      </c>
      <c r="K64" s="7">
        <f>[1]结算2022年!O64</f>
        <v>1.28000000000003</v>
      </c>
      <c r="L64" s="7">
        <f t="shared" si="0"/>
        <v>-102.37</v>
      </c>
      <c r="M64" s="7">
        <f t="shared" si="1"/>
        <v>9309.75</v>
      </c>
      <c r="N64" s="7">
        <f>[1]预拨2023年!H63</f>
        <v>8914.11</v>
      </c>
      <c r="O64" s="7">
        <f>[1]预拨2023年!I63</f>
        <v>395.64</v>
      </c>
      <c r="P64" s="7">
        <f>[1]预拨2023年!J63</f>
        <v>8073.79</v>
      </c>
      <c r="Q64" s="7">
        <f t="shared" si="2"/>
        <v>1235.96</v>
      </c>
      <c r="R64" s="7">
        <f t="shared" si="3"/>
        <v>1133.59</v>
      </c>
      <c r="S64" s="7">
        <v>0</v>
      </c>
      <c r="T64" s="21"/>
    </row>
    <row r="65" s="1" customFormat="true" ht="16" customHeight="true" spans="1:20">
      <c r="A65" s="8" t="s">
        <v>82</v>
      </c>
      <c r="B65" s="7">
        <f>[1]结算2022年!F65</f>
        <v>601784</v>
      </c>
      <c r="C65" s="7">
        <f>[1]预拨2023年!C64</f>
        <v>593594</v>
      </c>
      <c r="D65" s="7">
        <f>[1]结算2022年!G65</f>
        <v>0</v>
      </c>
      <c r="E65" s="7">
        <f>[1]预拨2023年!D64</f>
        <v>0</v>
      </c>
      <c r="F65" s="7">
        <f>[1]结算2022年!H65</f>
        <v>74.5</v>
      </c>
      <c r="G65" s="7"/>
      <c r="H65" s="7">
        <f>[1]预拨2023年!E64</f>
        <v>77.5</v>
      </c>
      <c r="I65" s="7"/>
      <c r="J65" s="7">
        <f>[1]结算2022年!L65</f>
        <v>-60.71</v>
      </c>
      <c r="K65" s="7">
        <f>[1]结算2022年!O65</f>
        <v>0</v>
      </c>
      <c r="L65" s="7">
        <f t="shared" si="0"/>
        <v>-60.71</v>
      </c>
      <c r="M65" s="7">
        <f t="shared" si="1"/>
        <v>4600.35</v>
      </c>
      <c r="N65" s="7">
        <f>[1]预拨2023年!H64</f>
        <v>4600.35</v>
      </c>
      <c r="O65" s="7">
        <f>[1]预拨2023年!I64</f>
        <v>0</v>
      </c>
      <c r="P65" s="7">
        <f>[1]预拨2023年!J64</f>
        <v>4055.76</v>
      </c>
      <c r="Q65" s="7">
        <f t="shared" si="2"/>
        <v>544.59</v>
      </c>
      <c r="R65" s="7">
        <f t="shared" si="3"/>
        <v>483.88</v>
      </c>
      <c r="S65" s="7">
        <v>0</v>
      </c>
      <c r="T65" s="21"/>
    </row>
    <row r="66" s="1" customFormat="true" ht="16" customHeight="true" spans="1:20">
      <c r="A66" s="8" t="s">
        <v>83</v>
      </c>
      <c r="B66" s="7">
        <f>[1]结算2022年!F66</f>
        <v>878516</v>
      </c>
      <c r="C66" s="7">
        <f>[1]预拨2023年!C65</f>
        <v>866637</v>
      </c>
      <c r="D66" s="7">
        <f>[1]结算2022年!G66</f>
        <v>0</v>
      </c>
      <c r="E66" s="7">
        <f>[1]预拨2023年!D65</f>
        <v>0</v>
      </c>
      <c r="F66" s="7">
        <f>[1]结算2022年!H66</f>
        <v>73.7</v>
      </c>
      <c r="G66" s="7"/>
      <c r="H66" s="7">
        <f>[1]预拨2023年!E65</f>
        <v>76.7</v>
      </c>
      <c r="I66" s="7"/>
      <c r="J66" s="7">
        <f>[1]结算2022年!L66</f>
        <v>-92.25</v>
      </c>
      <c r="K66" s="7">
        <f>[1]结算2022年!O66</f>
        <v>0</v>
      </c>
      <c r="L66" s="7">
        <f t="shared" si="0"/>
        <v>-92.25</v>
      </c>
      <c r="M66" s="7">
        <f t="shared" si="1"/>
        <v>6647.11</v>
      </c>
      <c r="N66" s="7">
        <f>[1]预拨2023年!H65</f>
        <v>6647.11</v>
      </c>
      <c r="O66" s="7">
        <f>[1]预拨2023年!I65</f>
        <v>0</v>
      </c>
      <c r="P66" s="7">
        <f>[1]预拨2023年!J65</f>
        <v>5861.32</v>
      </c>
      <c r="Q66" s="7">
        <f t="shared" si="2"/>
        <v>785.79</v>
      </c>
      <c r="R66" s="7">
        <f t="shared" si="3"/>
        <v>693.54</v>
      </c>
      <c r="S66" s="7">
        <v>0</v>
      </c>
      <c r="T66" s="21"/>
    </row>
    <row r="67" s="1" customFormat="true" ht="16" customHeight="true" spans="1:20">
      <c r="A67" s="8" t="s">
        <v>84</v>
      </c>
      <c r="B67" s="7">
        <f>[1]结算2022年!F67</f>
        <v>403537</v>
      </c>
      <c r="C67" s="7">
        <f>[1]预拨2023年!C66</f>
        <v>403304</v>
      </c>
      <c r="D67" s="7">
        <f>[1]结算2022年!G67</f>
        <v>0</v>
      </c>
      <c r="E67" s="7">
        <f>[1]预拨2023年!D66</f>
        <v>0</v>
      </c>
      <c r="F67" s="7">
        <f>[1]结算2022年!H67</f>
        <v>71.9</v>
      </c>
      <c r="G67" s="7"/>
      <c r="H67" s="7">
        <f>[1]预拨2023年!E66</f>
        <v>74.9</v>
      </c>
      <c r="I67" s="7"/>
      <c r="J67" s="7">
        <f>[1]结算2022年!L67</f>
        <v>-60.3099999999999</v>
      </c>
      <c r="K67" s="7">
        <f>[1]结算2022年!O67</f>
        <v>0</v>
      </c>
      <c r="L67" s="7">
        <f t="shared" si="0"/>
        <v>-60.3099999999999</v>
      </c>
      <c r="M67" s="7">
        <f t="shared" si="1"/>
        <v>3020.75</v>
      </c>
      <c r="N67" s="7">
        <f>[1]预拨2023年!H66</f>
        <v>3020.75</v>
      </c>
      <c r="O67" s="7">
        <f>[1]预拨2023年!I66</f>
        <v>0</v>
      </c>
      <c r="P67" s="7">
        <f>[1]预拨2023年!J66</f>
        <v>2643.51</v>
      </c>
      <c r="Q67" s="7">
        <f t="shared" si="2"/>
        <v>377.24</v>
      </c>
      <c r="R67" s="7">
        <f t="shared" si="3"/>
        <v>316.93</v>
      </c>
      <c r="S67" s="7">
        <v>0</v>
      </c>
      <c r="T67" s="21"/>
    </row>
    <row r="68" s="1" customFormat="true" ht="16" customHeight="true" spans="1:20">
      <c r="A68" s="8" t="s">
        <v>85</v>
      </c>
      <c r="B68" s="7">
        <f>[1]结算2022年!F68</f>
        <v>633936</v>
      </c>
      <c r="C68" s="7">
        <f>[1]预拨2023年!C67</f>
        <v>626168</v>
      </c>
      <c r="D68" s="7">
        <f>[1]结算2022年!G68</f>
        <v>0</v>
      </c>
      <c r="E68" s="7">
        <f>[1]预拨2023年!D67</f>
        <v>0</v>
      </c>
      <c r="F68" s="7">
        <f>[1]结算2022年!H68</f>
        <v>73.2</v>
      </c>
      <c r="G68" s="7"/>
      <c r="H68" s="7">
        <f>[1]预拨2023年!E67</f>
        <v>76.2</v>
      </c>
      <c r="I68" s="7"/>
      <c r="J68" s="7">
        <f>[1]结算2022年!L68</f>
        <v>-105.51</v>
      </c>
      <c r="K68" s="7">
        <f>[1]结算2022年!O68</f>
        <v>0</v>
      </c>
      <c r="L68" s="7">
        <f t="shared" si="0"/>
        <v>-105.51</v>
      </c>
      <c r="M68" s="7">
        <f t="shared" si="1"/>
        <v>4771.4</v>
      </c>
      <c r="N68" s="7">
        <f>[1]预拨2023年!H67</f>
        <v>4771.4</v>
      </c>
      <c r="O68" s="7">
        <f>[1]预拨2023年!I67</f>
        <v>0</v>
      </c>
      <c r="P68" s="7">
        <f>[1]预拨2023年!J67</f>
        <v>4235.99</v>
      </c>
      <c r="Q68" s="7">
        <f t="shared" si="2"/>
        <v>535.41</v>
      </c>
      <c r="R68" s="7">
        <f t="shared" si="3"/>
        <v>429.9</v>
      </c>
      <c r="S68" s="7">
        <v>0</v>
      </c>
      <c r="T68" s="21"/>
    </row>
    <row r="69" s="1" customFormat="true" ht="16" customHeight="true" spans="1:20">
      <c r="A69" s="8" t="s">
        <v>86</v>
      </c>
      <c r="B69" s="7">
        <f>[1]结算2022年!F69</f>
        <v>810817</v>
      </c>
      <c r="C69" s="7">
        <f>[1]预拨2023年!C68</f>
        <v>799029</v>
      </c>
      <c r="D69" s="7">
        <f>[1]结算2022年!G69</f>
        <v>0</v>
      </c>
      <c r="E69" s="7">
        <f>[1]预拨2023年!D68</f>
        <v>0</v>
      </c>
      <c r="F69" s="7">
        <f>[1]结算2022年!H69</f>
        <v>76.7</v>
      </c>
      <c r="G69" s="7"/>
      <c r="H69" s="7">
        <f>[1]预拨2023年!E68</f>
        <v>79.7</v>
      </c>
      <c r="I69" s="7"/>
      <c r="J69" s="7">
        <f>[1]结算2022年!L69</f>
        <v>-93.5599999999995</v>
      </c>
      <c r="K69" s="7">
        <f>[1]结算2022年!O69</f>
        <v>0</v>
      </c>
      <c r="L69" s="7">
        <f t="shared" si="0"/>
        <v>-93.5599999999995</v>
      </c>
      <c r="M69" s="7">
        <f t="shared" si="1"/>
        <v>6368.26</v>
      </c>
      <c r="N69" s="7">
        <f>[1]预拨2023年!H68</f>
        <v>6368.26</v>
      </c>
      <c r="O69" s="7">
        <f>[1]预拨2023年!I68</f>
        <v>0</v>
      </c>
      <c r="P69" s="7">
        <f>[1]预拨2023年!J68</f>
        <v>5634.27</v>
      </c>
      <c r="Q69" s="7">
        <f t="shared" si="2"/>
        <v>733.99</v>
      </c>
      <c r="R69" s="7">
        <f t="shared" si="3"/>
        <v>640.43</v>
      </c>
      <c r="S69" s="7">
        <v>0</v>
      </c>
      <c r="T69" s="21"/>
    </row>
    <row r="70" s="1" customFormat="true" ht="16" customHeight="true" spans="1:20">
      <c r="A70" s="8" t="s">
        <v>87</v>
      </c>
      <c r="B70" s="7">
        <f>[1]结算2022年!F70</f>
        <v>474062</v>
      </c>
      <c r="C70" s="7">
        <f>[1]预拨2023年!C69</f>
        <v>466528</v>
      </c>
      <c r="D70" s="7">
        <f>[1]结算2022年!G70</f>
        <v>0</v>
      </c>
      <c r="E70" s="7">
        <f>[1]预拨2023年!D69</f>
        <v>0</v>
      </c>
      <c r="F70" s="7">
        <f>[1]结算2022年!H70</f>
        <v>72.3</v>
      </c>
      <c r="G70" s="7"/>
      <c r="H70" s="7">
        <f>[1]预拨2023年!E69</f>
        <v>75.3</v>
      </c>
      <c r="I70" s="7"/>
      <c r="J70" s="7">
        <f>[1]结算2022年!L70</f>
        <v>-55.9000000000001</v>
      </c>
      <c r="K70" s="7">
        <f>[1]结算2022年!O70</f>
        <v>0</v>
      </c>
      <c r="L70" s="7">
        <f t="shared" si="0"/>
        <v>-55.9000000000001</v>
      </c>
      <c r="M70" s="7">
        <f t="shared" si="1"/>
        <v>3512.96</v>
      </c>
      <c r="N70" s="7">
        <f>[1]预拨2023年!H69</f>
        <v>3512.96</v>
      </c>
      <c r="O70" s="7">
        <f>[1]预拨2023年!I69</f>
        <v>0</v>
      </c>
      <c r="P70" s="7">
        <f>[1]预拨2023年!J69</f>
        <v>3109.09</v>
      </c>
      <c r="Q70" s="7">
        <f t="shared" si="2"/>
        <v>403.87</v>
      </c>
      <c r="R70" s="7">
        <f t="shared" si="3"/>
        <v>347.97</v>
      </c>
      <c r="S70" s="7">
        <v>0</v>
      </c>
      <c r="T70" s="22"/>
    </row>
    <row r="71" s="1" customFormat="true" ht="16" customHeight="true" spans="1:20">
      <c r="A71" s="8" t="s">
        <v>88</v>
      </c>
      <c r="B71" s="7">
        <f>[1]结算2022年!F71</f>
        <v>2484606</v>
      </c>
      <c r="C71" s="7">
        <f>[1]预拨2023年!C70</f>
        <v>2456068</v>
      </c>
      <c r="D71" s="7">
        <f>[1]结算2022年!G71</f>
        <v>28709</v>
      </c>
      <c r="E71" s="7">
        <f>[1]预拨2023年!D70</f>
        <v>51327</v>
      </c>
      <c r="F71" s="7"/>
      <c r="G71" s="7"/>
      <c r="H71" s="7"/>
      <c r="I71" s="7"/>
      <c r="J71" s="7">
        <f>[1]结算2022年!L71</f>
        <v>-130.85</v>
      </c>
      <c r="K71" s="7">
        <f>[1]结算2022年!O71</f>
        <v>171.19</v>
      </c>
      <c r="L71" s="7">
        <f t="shared" si="0"/>
        <v>40.34</v>
      </c>
      <c r="M71" s="7">
        <f t="shared" si="1"/>
        <v>18529.11</v>
      </c>
      <c r="N71" s="7">
        <f>[1]预拨2023年!H70</f>
        <v>17872.12</v>
      </c>
      <c r="O71" s="7">
        <f>[1]预拨2023年!I70</f>
        <v>656.99</v>
      </c>
      <c r="P71" s="7">
        <f>[1]预拨2023年!J70</f>
        <v>15750.39</v>
      </c>
      <c r="Q71" s="7">
        <f t="shared" si="2"/>
        <v>2778.72</v>
      </c>
      <c r="R71" s="7">
        <f t="shared" si="3"/>
        <v>2819.06</v>
      </c>
      <c r="S71" s="7">
        <f>R71</f>
        <v>2819.06</v>
      </c>
      <c r="T71" s="20" t="s">
        <v>27</v>
      </c>
    </row>
    <row r="72" s="1" customFormat="true" ht="16" customHeight="true" spans="1:20">
      <c r="A72" s="8" t="s">
        <v>89</v>
      </c>
      <c r="B72" s="7">
        <f>[1]结算2022年!F72</f>
        <v>898293</v>
      </c>
      <c r="C72" s="7">
        <f>[1]预拨2023年!C71</f>
        <v>890113</v>
      </c>
      <c r="D72" s="7">
        <f>[1]结算2022年!G72</f>
        <v>10679</v>
      </c>
      <c r="E72" s="7">
        <f>[1]预拨2023年!D71</f>
        <v>23125</v>
      </c>
      <c r="F72" s="7">
        <f>[1]结算2022年!H72</f>
        <v>67.3</v>
      </c>
      <c r="G72" s="7">
        <f>[1]结算2022年!I72</f>
        <v>122</v>
      </c>
      <c r="H72" s="7">
        <f>[1]预拨2023年!E71</f>
        <v>70.3</v>
      </c>
      <c r="I72" s="7">
        <f>[1]预拨2023年!F71</f>
        <v>128</v>
      </c>
      <c r="J72" s="7">
        <f>[1]结算2022年!L72</f>
        <v>-1333.28</v>
      </c>
      <c r="K72" s="7">
        <f>[1]结算2022年!O72</f>
        <v>48.81</v>
      </c>
      <c r="L72" s="7">
        <f t="shared" ref="L72:L118" si="5">J72+K72</f>
        <v>-1284.47</v>
      </c>
      <c r="M72" s="7">
        <f t="shared" ref="M72:M118" si="6">N72+O72</f>
        <v>6553.49</v>
      </c>
      <c r="N72" s="7">
        <f>[1]预拨2023年!H71</f>
        <v>6257.49</v>
      </c>
      <c r="O72" s="7">
        <f>[1]预拨2023年!I71</f>
        <v>296</v>
      </c>
      <c r="P72" s="7">
        <f>[1]预拨2023年!J71</f>
        <v>6658.68</v>
      </c>
      <c r="Q72" s="7">
        <f t="shared" ref="Q72:Q118" si="7">M72-P72</f>
        <v>-105.190000000001</v>
      </c>
      <c r="R72" s="7">
        <f t="shared" ref="R72:R118" si="8">Q72+L72</f>
        <v>-1389.66</v>
      </c>
      <c r="S72" s="7">
        <v>0</v>
      </c>
      <c r="T72" s="21"/>
    </row>
    <row r="73" s="1" customFormat="true" ht="16" customHeight="true" spans="1:20">
      <c r="A73" s="8" t="s">
        <v>90</v>
      </c>
      <c r="B73" s="7">
        <f>[1]结算2022年!F73</f>
        <v>265969</v>
      </c>
      <c r="C73" s="7">
        <f>[1]预拨2023年!C72</f>
        <v>264195</v>
      </c>
      <c r="D73" s="7">
        <f>[1]结算2022年!G73</f>
        <v>0</v>
      </c>
      <c r="E73" s="7">
        <f>[1]预拨2023年!D72</f>
        <v>0</v>
      </c>
      <c r="F73" s="7">
        <f>[1]结算2022年!H73</f>
        <v>67.3</v>
      </c>
      <c r="G73" s="7"/>
      <c r="H73" s="7">
        <f>[1]预拨2023年!E72</f>
        <v>70.3</v>
      </c>
      <c r="I73" s="7"/>
      <c r="J73" s="7">
        <f>[1]结算2022年!L73</f>
        <v>-8.01999999999998</v>
      </c>
      <c r="K73" s="7">
        <f>[1]结算2022年!O73</f>
        <v>-0.12</v>
      </c>
      <c r="L73" s="7">
        <f t="shared" si="5"/>
        <v>-8.13999999999998</v>
      </c>
      <c r="M73" s="7">
        <f t="shared" si="6"/>
        <v>1857.29</v>
      </c>
      <c r="N73" s="7">
        <f>[1]预拨2023年!H72</f>
        <v>1857.29</v>
      </c>
      <c r="O73" s="7">
        <f>[1]预拨2023年!I72</f>
        <v>0</v>
      </c>
      <c r="P73" s="7">
        <f>[1]预拨2023年!J72</f>
        <v>1604.91</v>
      </c>
      <c r="Q73" s="7">
        <f t="shared" si="7"/>
        <v>252.38</v>
      </c>
      <c r="R73" s="7">
        <f t="shared" si="8"/>
        <v>244.24</v>
      </c>
      <c r="S73" s="7">
        <v>0</v>
      </c>
      <c r="T73" s="21"/>
    </row>
    <row r="74" s="1" customFormat="true" ht="16" customHeight="true" spans="1:20">
      <c r="A74" s="8" t="s">
        <v>91</v>
      </c>
      <c r="B74" s="7">
        <f>[1]结算2022年!F74</f>
        <v>130719</v>
      </c>
      <c r="C74" s="7">
        <f>[1]预拨2023年!C73</f>
        <v>128916</v>
      </c>
      <c r="D74" s="7">
        <f>[1]结算2022年!G74</f>
        <v>2940</v>
      </c>
      <c r="E74" s="7">
        <f>[1]预拨2023年!D73</f>
        <v>6600</v>
      </c>
      <c r="F74" s="7">
        <f>[1]结算2022年!H74</f>
        <v>67.3</v>
      </c>
      <c r="G74" s="7">
        <f>[1]结算2022年!I74</f>
        <v>122</v>
      </c>
      <c r="H74" s="7">
        <f>[1]预拨2023年!E73</f>
        <v>70.3</v>
      </c>
      <c r="I74" s="7">
        <f>[1]预拨2023年!F73</f>
        <v>128</v>
      </c>
      <c r="J74" s="7">
        <f>[1]结算2022年!L74</f>
        <v>-1.84000000000003</v>
      </c>
      <c r="K74" s="7">
        <f>[1]结算2022年!O74</f>
        <v>-0.620000000000005</v>
      </c>
      <c r="L74" s="7">
        <f t="shared" si="5"/>
        <v>-2.46000000000003</v>
      </c>
      <c r="M74" s="7">
        <f t="shared" si="6"/>
        <v>990.76</v>
      </c>
      <c r="N74" s="7">
        <f>[1]预拨2023年!H73</f>
        <v>906.28</v>
      </c>
      <c r="O74" s="7">
        <f>[1]预拨2023年!I73</f>
        <v>84.48</v>
      </c>
      <c r="P74" s="7">
        <f>[1]预拨2023年!J73</f>
        <v>819.43</v>
      </c>
      <c r="Q74" s="7">
        <f t="shared" si="7"/>
        <v>171.33</v>
      </c>
      <c r="R74" s="7">
        <f t="shared" si="8"/>
        <v>168.87</v>
      </c>
      <c r="S74" s="7">
        <v>0</v>
      </c>
      <c r="T74" s="21"/>
    </row>
    <row r="75" s="1" customFormat="true" ht="16" customHeight="true" spans="1:20">
      <c r="A75" s="8" t="s">
        <v>92</v>
      </c>
      <c r="B75" s="7">
        <f>[1]结算2022年!F75</f>
        <v>147020</v>
      </c>
      <c r="C75" s="7">
        <f>[1]预拨2023年!C74</f>
        <v>145773</v>
      </c>
      <c r="D75" s="7">
        <f>[1]结算2022年!G75</f>
        <v>5032</v>
      </c>
      <c r="E75" s="7">
        <f>[1]预拨2023年!D74</f>
        <v>5752</v>
      </c>
      <c r="F75" s="7">
        <f>[1]结算2022年!H75</f>
        <v>67.3</v>
      </c>
      <c r="G75" s="7">
        <f>[1]结算2022年!I75</f>
        <v>122</v>
      </c>
      <c r="H75" s="7">
        <f>[1]预拨2023年!E74</f>
        <v>70.3</v>
      </c>
      <c r="I75" s="7">
        <f>[1]预拨2023年!F74</f>
        <v>128</v>
      </c>
      <c r="J75" s="7">
        <f>[1]结算2022年!L75</f>
        <v>-4.01999999999998</v>
      </c>
      <c r="K75" s="7">
        <f>[1]结算2022年!O75</f>
        <v>0.410000000000004</v>
      </c>
      <c r="L75" s="7">
        <f t="shared" si="5"/>
        <v>-3.60999999999998</v>
      </c>
      <c r="M75" s="7">
        <f t="shared" si="6"/>
        <v>1098.41</v>
      </c>
      <c r="N75" s="7">
        <f>[1]预拨2023年!H74</f>
        <v>1024.78</v>
      </c>
      <c r="O75" s="7">
        <f>[1]预拨2023年!I74</f>
        <v>73.63</v>
      </c>
      <c r="P75" s="7">
        <f>[1]预拨2023年!J74</f>
        <v>941.14</v>
      </c>
      <c r="Q75" s="7">
        <f t="shared" si="7"/>
        <v>157.27</v>
      </c>
      <c r="R75" s="7">
        <f t="shared" si="8"/>
        <v>153.66</v>
      </c>
      <c r="S75" s="7">
        <v>0</v>
      </c>
      <c r="T75" s="21"/>
    </row>
    <row r="76" s="1" customFormat="true" ht="16" customHeight="true" spans="1:20">
      <c r="A76" s="8" t="s">
        <v>93</v>
      </c>
      <c r="B76" s="7">
        <f>[1]结算2022年!F76</f>
        <v>1042605</v>
      </c>
      <c r="C76" s="7">
        <f>[1]预拨2023年!C75</f>
        <v>1027071</v>
      </c>
      <c r="D76" s="7">
        <f>[1]结算2022年!G76</f>
        <v>10058</v>
      </c>
      <c r="E76" s="7">
        <f>[1]预拨2023年!D75</f>
        <v>15850</v>
      </c>
      <c r="F76" s="7">
        <f>[1]结算2022年!H76</f>
        <v>73.2</v>
      </c>
      <c r="G76" s="7">
        <f>[1]结算2022年!I76</f>
        <v>122</v>
      </c>
      <c r="H76" s="7">
        <f>[1]预拨2023年!E75</f>
        <v>76.2</v>
      </c>
      <c r="I76" s="7">
        <f>[1]预拨2023年!F75</f>
        <v>128</v>
      </c>
      <c r="J76" s="7">
        <f>[1]结算2022年!L76</f>
        <v>1216.31</v>
      </c>
      <c r="K76" s="7">
        <f>[1]结算2022年!O76</f>
        <v>122.71</v>
      </c>
      <c r="L76" s="7">
        <f t="shared" si="5"/>
        <v>1339.02</v>
      </c>
      <c r="M76" s="7">
        <f t="shared" si="6"/>
        <v>8029.16</v>
      </c>
      <c r="N76" s="7">
        <f>[1]预拨2023年!H75</f>
        <v>7826.28</v>
      </c>
      <c r="O76" s="7">
        <f>[1]预拨2023年!I75</f>
        <v>202.88</v>
      </c>
      <c r="P76" s="7">
        <f>[1]预拨2023年!J75</f>
        <v>5726.23</v>
      </c>
      <c r="Q76" s="7">
        <f t="shared" si="7"/>
        <v>2302.93</v>
      </c>
      <c r="R76" s="7">
        <f t="shared" si="8"/>
        <v>3641.95</v>
      </c>
      <c r="S76" s="7">
        <v>0</v>
      </c>
      <c r="T76" s="22"/>
    </row>
    <row r="77" s="1" customFormat="true" ht="16" customHeight="true" spans="1:20">
      <c r="A77" s="8" t="s">
        <v>94</v>
      </c>
      <c r="B77" s="7">
        <f>[1]结算2022年!F77</f>
        <v>4085988</v>
      </c>
      <c r="C77" s="7">
        <f>[1]预拨2023年!C76</f>
        <v>3952071</v>
      </c>
      <c r="D77" s="7">
        <f>[1]结算2022年!G77</f>
        <v>19288</v>
      </c>
      <c r="E77" s="7">
        <f>[1]预拨2023年!D76</f>
        <v>26398</v>
      </c>
      <c r="F77" s="7"/>
      <c r="G77" s="7"/>
      <c r="H77" s="7"/>
      <c r="I77" s="7"/>
      <c r="J77" s="7">
        <f>[1]结算2022年!L77</f>
        <v>-210.39</v>
      </c>
      <c r="K77" s="7">
        <f>[1]结算2022年!O77</f>
        <v>0.0200000000000102</v>
      </c>
      <c r="L77" s="7">
        <f t="shared" si="5"/>
        <v>-210.37</v>
      </c>
      <c r="M77" s="7">
        <f t="shared" si="6"/>
        <v>27440.68</v>
      </c>
      <c r="N77" s="7">
        <f>[1]预拨2023年!H76</f>
        <v>27102.79</v>
      </c>
      <c r="O77" s="7">
        <f>[1]预拨2023年!I76</f>
        <v>337.89</v>
      </c>
      <c r="P77" s="7">
        <f>[1]预拨2023年!J76</f>
        <v>24317.17</v>
      </c>
      <c r="Q77" s="7">
        <f t="shared" si="7"/>
        <v>3123.51</v>
      </c>
      <c r="R77" s="7">
        <f t="shared" si="8"/>
        <v>2913.14</v>
      </c>
      <c r="S77" s="7">
        <f>R77</f>
        <v>2913.14</v>
      </c>
      <c r="T77" s="20" t="s">
        <v>27</v>
      </c>
    </row>
    <row r="78" s="1" customFormat="true" ht="16" customHeight="true" spans="1:20">
      <c r="A78" s="8" t="s">
        <v>95</v>
      </c>
      <c r="B78" s="7">
        <f>[1]结算2022年!F78</f>
        <v>1625755</v>
      </c>
      <c r="C78" s="7">
        <f>[1]预拨2023年!C77</f>
        <v>1571204</v>
      </c>
      <c r="D78" s="7">
        <f>[1]结算2022年!G78</f>
        <v>19288</v>
      </c>
      <c r="E78" s="7">
        <f>[1]预拨2023年!D77</f>
        <v>26398</v>
      </c>
      <c r="F78" s="7">
        <f>[1]结算2022年!H78</f>
        <v>62.1</v>
      </c>
      <c r="G78" s="7">
        <f>[1]结算2022年!I78</f>
        <v>122</v>
      </c>
      <c r="H78" s="7">
        <f>[1]预拨2023年!E77</f>
        <v>65.1</v>
      </c>
      <c r="I78" s="7">
        <f>[1]预拨2023年!F77</f>
        <v>128</v>
      </c>
      <c r="J78" s="7">
        <f>[1]结算2022年!L78</f>
        <v>-73.5900000000001</v>
      </c>
      <c r="K78" s="7">
        <f>[1]结算2022年!O78</f>
        <v>0.0200000000000102</v>
      </c>
      <c r="L78" s="7">
        <f t="shared" si="5"/>
        <v>-73.5700000000001</v>
      </c>
      <c r="M78" s="7">
        <f t="shared" si="6"/>
        <v>10566.43</v>
      </c>
      <c r="N78" s="7">
        <f>[1]预拨2023年!H77</f>
        <v>10228.54</v>
      </c>
      <c r="O78" s="7">
        <f>[1]预拨2023年!I77</f>
        <v>337.89</v>
      </c>
      <c r="P78" s="7">
        <f>[1]预拨2023年!J77</f>
        <v>9286.85</v>
      </c>
      <c r="Q78" s="7">
        <f t="shared" si="7"/>
        <v>1279.58</v>
      </c>
      <c r="R78" s="7">
        <f t="shared" si="8"/>
        <v>1206.01</v>
      </c>
      <c r="S78" s="7">
        <v>0</v>
      </c>
      <c r="T78" s="23"/>
    </row>
    <row r="79" s="1" customFormat="true" ht="16" customHeight="true" spans="1:20">
      <c r="A79" s="8" t="s">
        <v>96</v>
      </c>
      <c r="B79" s="7">
        <f>[1]结算2022年!F79</f>
        <v>342513</v>
      </c>
      <c r="C79" s="7">
        <f>[1]预拨2023年!C78</f>
        <v>329984</v>
      </c>
      <c r="D79" s="7">
        <f>[1]结算2022年!G79</f>
        <v>0</v>
      </c>
      <c r="E79" s="7">
        <f>[1]预拨2023年!D78</f>
        <v>0</v>
      </c>
      <c r="F79" s="7">
        <f>[1]结算2022年!H79</f>
        <v>64.4</v>
      </c>
      <c r="G79" s="7"/>
      <c r="H79" s="7">
        <f>[1]预拨2023年!E78</f>
        <v>67.4</v>
      </c>
      <c r="I79" s="7"/>
      <c r="J79" s="7">
        <f>[1]结算2022年!L79</f>
        <v>-14.9599999999996</v>
      </c>
      <c r="K79" s="7">
        <f>[1]结算2022年!O79</f>
        <v>0</v>
      </c>
      <c r="L79" s="7">
        <f t="shared" si="5"/>
        <v>-14.9599999999996</v>
      </c>
      <c r="M79" s="7">
        <f t="shared" si="6"/>
        <v>2224.09</v>
      </c>
      <c r="N79" s="7">
        <f>[1]预拨2023年!H78</f>
        <v>2224.09</v>
      </c>
      <c r="O79" s="7">
        <f>[1]预拨2023年!I78</f>
        <v>0</v>
      </c>
      <c r="P79" s="7">
        <f>[1]预拨2023年!J78</f>
        <v>1982.13</v>
      </c>
      <c r="Q79" s="7">
        <f t="shared" si="7"/>
        <v>241.96</v>
      </c>
      <c r="R79" s="7">
        <f t="shared" si="8"/>
        <v>227</v>
      </c>
      <c r="S79" s="7">
        <v>0</v>
      </c>
      <c r="T79" s="23"/>
    </row>
    <row r="80" s="1" customFormat="true" ht="16" customHeight="true" spans="1:20">
      <c r="A80" s="8" t="s">
        <v>97</v>
      </c>
      <c r="B80" s="7">
        <f>[1]结算2022年!F80</f>
        <v>307896</v>
      </c>
      <c r="C80" s="7">
        <f>[1]预拨2023年!C79</f>
        <v>299724</v>
      </c>
      <c r="D80" s="7">
        <f>[1]结算2022年!G80</f>
        <v>0</v>
      </c>
      <c r="E80" s="7">
        <f>[1]预拨2023年!D79</f>
        <v>0</v>
      </c>
      <c r="F80" s="7">
        <f>[1]结算2022年!H80</f>
        <v>65.1</v>
      </c>
      <c r="G80" s="7"/>
      <c r="H80" s="7">
        <f>[1]预拨2023年!E79</f>
        <v>68.1</v>
      </c>
      <c r="I80" s="7"/>
      <c r="J80" s="7">
        <f>[1]结算2022年!L80</f>
        <v>-20.4399999999998</v>
      </c>
      <c r="K80" s="7">
        <f>[1]结算2022年!O80</f>
        <v>0</v>
      </c>
      <c r="L80" s="7">
        <f t="shared" si="5"/>
        <v>-20.4399999999998</v>
      </c>
      <c r="M80" s="7">
        <f t="shared" si="6"/>
        <v>2041.12</v>
      </c>
      <c r="N80" s="7">
        <f>[1]预拨2023年!H79</f>
        <v>2041.12</v>
      </c>
      <c r="O80" s="7">
        <f>[1]预拨2023年!I79</f>
        <v>0</v>
      </c>
      <c r="P80" s="7">
        <f>[1]预拨2023年!J79</f>
        <v>1807.28</v>
      </c>
      <c r="Q80" s="7">
        <f t="shared" si="7"/>
        <v>233.84</v>
      </c>
      <c r="R80" s="7">
        <f t="shared" si="8"/>
        <v>213.4</v>
      </c>
      <c r="S80" s="7">
        <v>0</v>
      </c>
      <c r="T80" s="23"/>
    </row>
    <row r="81" s="1" customFormat="true" ht="16" customHeight="true" spans="1:20">
      <c r="A81" s="8" t="s">
        <v>98</v>
      </c>
      <c r="B81" s="7">
        <f>[1]结算2022年!F81</f>
        <v>240372</v>
      </c>
      <c r="C81" s="7">
        <f>[1]预拨2023年!C80</f>
        <v>232848</v>
      </c>
      <c r="D81" s="7">
        <f>[1]结算2022年!G81</f>
        <v>0</v>
      </c>
      <c r="E81" s="7">
        <f>[1]预拨2023年!D80</f>
        <v>0</v>
      </c>
      <c r="F81" s="7">
        <f>[1]结算2022年!H81</f>
        <v>64.4</v>
      </c>
      <c r="G81" s="7"/>
      <c r="H81" s="7">
        <f>[1]预拨2023年!E80</f>
        <v>67.4</v>
      </c>
      <c r="I81" s="7"/>
      <c r="J81" s="7">
        <f>[1]结算2022年!L81</f>
        <v>-19</v>
      </c>
      <c r="K81" s="7">
        <f>[1]结算2022年!O81</f>
        <v>0</v>
      </c>
      <c r="L81" s="7">
        <f t="shared" si="5"/>
        <v>-19</v>
      </c>
      <c r="M81" s="7">
        <f t="shared" si="6"/>
        <v>1569.4</v>
      </c>
      <c r="N81" s="7">
        <f>[1]预拨2023年!H80</f>
        <v>1569.4</v>
      </c>
      <c r="O81" s="7">
        <f>[1]预拨2023年!I80</f>
        <v>0</v>
      </c>
      <c r="P81" s="7">
        <f>[1]预拨2023年!J80</f>
        <v>1398.63</v>
      </c>
      <c r="Q81" s="7">
        <f t="shared" si="7"/>
        <v>170.77</v>
      </c>
      <c r="R81" s="7">
        <f t="shared" si="8"/>
        <v>151.77</v>
      </c>
      <c r="S81" s="7">
        <v>0</v>
      </c>
      <c r="T81" s="23"/>
    </row>
    <row r="82" s="1" customFormat="true" ht="16" customHeight="true" spans="1:20">
      <c r="A82" s="8" t="s">
        <v>99</v>
      </c>
      <c r="B82" s="7">
        <f>[1]结算2022年!F82</f>
        <v>451794</v>
      </c>
      <c r="C82" s="7">
        <f>[1]预拨2023年!C81</f>
        <v>438253</v>
      </c>
      <c r="D82" s="7">
        <f>[1]结算2022年!G82</f>
        <v>0</v>
      </c>
      <c r="E82" s="7">
        <f>[1]预拨2023年!D81</f>
        <v>0</v>
      </c>
      <c r="F82" s="7">
        <f>[1]结算2022年!H82</f>
        <v>68.4</v>
      </c>
      <c r="G82" s="7"/>
      <c r="H82" s="7">
        <f>[1]预拨2023年!E81</f>
        <v>71.4</v>
      </c>
      <c r="I82" s="7"/>
      <c r="J82" s="7">
        <f>[1]结算2022年!L82</f>
        <v>-31.8699999999999</v>
      </c>
      <c r="K82" s="7">
        <f>[1]结算2022年!O82</f>
        <v>0</v>
      </c>
      <c r="L82" s="7">
        <f t="shared" si="5"/>
        <v>-31.8699999999999</v>
      </c>
      <c r="M82" s="7">
        <f t="shared" si="6"/>
        <v>3129.13</v>
      </c>
      <c r="N82" s="7">
        <f>[1]预拨2023年!H81</f>
        <v>3129.13</v>
      </c>
      <c r="O82" s="7">
        <f>[1]预拨2023年!I81</f>
        <v>0</v>
      </c>
      <c r="P82" s="7">
        <f>[1]预拨2023年!J81</f>
        <v>2786.68</v>
      </c>
      <c r="Q82" s="7">
        <f t="shared" si="7"/>
        <v>342.45</v>
      </c>
      <c r="R82" s="7">
        <f t="shared" si="8"/>
        <v>310.58</v>
      </c>
      <c r="S82" s="7">
        <v>0</v>
      </c>
      <c r="T82" s="23"/>
    </row>
    <row r="83" s="1" customFormat="true" ht="16" customHeight="true" spans="1:20">
      <c r="A83" s="8" t="s">
        <v>100</v>
      </c>
      <c r="B83" s="7">
        <f>[1]结算2022年!F83</f>
        <v>322739</v>
      </c>
      <c r="C83" s="7">
        <f>[1]预拨2023年!C82</f>
        <v>317138</v>
      </c>
      <c r="D83" s="7">
        <f>[1]结算2022年!G83</f>
        <v>0</v>
      </c>
      <c r="E83" s="7">
        <f>[1]预拨2023年!D82</f>
        <v>0</v>
      </c>
      <c r="F83" s="7">
        <f>[1]结算2022年!H83</f>
        <v>68.4</v>
      </c>
      <c r="G83" s="7"/>
      <c r="H83" s="7">
        <f>[1]预拨2023年!E82</f>
        <v>71.4</v>
      </c>
      <c r="I83" s="7"/>
      <c r="J83" s="7">
        <f>[1]结算2022年!L83</f>
        <v>-15.52</v>
      </c>
      <c r="K83" s="7">
        <f>[1]结算2022年!O83</f>
        <v>0</v>
      </c>
      <c r="L83" s="7">
        <f t="shared" si="5"/>
        <v>-15.52</v>
      </c>
      <c r="M83" s="7">
        <f t="shared" si="6"/>
        <v>2264.37</v>
      </c>
      <c r="N83" s="7">
        <f>[1]预拨2023年!H82</f>
        <v>2264.37</v>
      </c>
      <c r="O83" s="7">
        <f>[1]预拨2023年!I82</f>
        <v>0</v>
      </c>
      <c r="P83" s="7">
        <f>[1]预拨2023年!J82</f>
        <v>1984.19</v>
      </c>
      <c r="Q83" s="7">
        <f t="shared" si="7"/>
        <v>280.18</v>
      </c>
      <c r="R83" s="7">
        <f t="shared" si="8"/>
        <v>264.66</v>
      </c>
      <c r="S83" s="7">
        <v>0</v>
      </c>
      <c r="T83" s="23"/>
    </row>
    <row r="84" s="1" customFormat="true" ht="16" customHeight="true" spans="1:20">
      <c r="A84" s="8" t="s">
        <v>101</v>
      </c>
      <c r="B84" s="7">
        <f>[1]结算2022年!F84</f>
        <v>416503</v>
      </c>
      <c r="C84" s="7">
        <f>[1]预拨2023年!C83</f>
        <v>404675</v>
      </c>
      <c r="D84" s="7">
        <f>[1]结算2022年!G84</f>
        <v>0</v>
      </c>
      <c r="E84" s="7">
        <f>[1]预拨2023年!D83</f>
        <v>0</v>
      </c>
      <c r="F84" s="7">
        <f>[1]结算2022年!H84</f>
        <v>68.8</v>
      </c>
      <c r="G84" s="7"/>
      <c r="H84" s="7">
        <f>[1]预拨2023年!E83</f>
        <v>71.8</v>
      </c>
      <c r="I84" s="7"/>
      <c r="J84" s="7">
        <f>[1]结算2022年!L84</f>
        <v>-16.0900000000001</v>
      </c>
      <c r="K84" s="7">
        <f>[1]结算2022年!O84</f>
        <v>0</v>
      </c>
      <c r="L84" s="7">
        <f t="shared" si="5"/>
        <v>-16.0900000000001</v>
      </c>
      <c r="M84" s="7">
        <f t="shared" si="6"/>
        <v>2905.57</v>
      </c>
      <c r="N84" s="7">
        <f>[1]预拨2023年!H83</f>
        <v>2905.57</v>
      </c>
      <c r="O84" s="7">
        <f>[1]预拨2023年!I83</f>
        <v>0</v>
      </c>
      <c r="P84" s="7">
        <f>[1]预拨2023年!J83</f>
        <v>2572.01</v>
      </c>
      <c r="Q84" s="7">
        <f t="shared" si="7"/>
        <v>333.56</v>
      </c>
      <c r="R84" s="7">
        <f t="shared" si="8"/>
        <v>317.47</v>
      </c>
      <c r="S84" s="7">
        <v>0</v>
      </c>
      <c r="T84" s="23"/>
    </row>
    <row r="85" s="1" customFormat="true" ht="16" customHeight="true" spans="1:20">
      <c r="A85" s="8" t="s">
        <v>102</v>
      </c>
      <c r="B85" s="7">
        <f>[1]结算2022年!F85</f>
        <v>378416</v>
      </c>
      <c r="C85" s="7">
        <f>[1]预拨2023年!C84</f>
        <v>358245</v>
      </c>
      <c r="D85" s="7">
        <f>[1]结算2022年!G85</f>
        <v>0</v>
      </c>
      <c r="E85" s="7">
        <f>[1]预拨2023年!D84</f>
        <v>0</v>
      </c>
      <c r="F85" s="7">
        <f>[1]结算2022年!H85</f>
        <v>73.5</v>
      </c>
      <c r="G85" s="7"/>
      <c r="H85" s="7">
        <f>[1]预拨2023年!E84</f>
        <v>76.5</v>
      </c>
      <c r="I85" s="7"/>
      <c r="J85" s="7">
        <f>[1]结算2022年!L85</f>
        <v>-18.9200000000001</v>
      </c>
      <c r="K85" s="7">
        <f>[1]结算2022年!O85</f>
        <v>0</v>
      </c>
      <c r="L85" s="7">
        <f t="shared" si="5"/>
        <v>-18.9200000000001</v>
      </c>
      <c r="M85" s="7">
        <f t="shared" si="6"/>
        <v>2740.57</v>
      </c>
      <c r="N85" s="7">
        <f>[1]预拨2023年!H84</f>
        <v>2740.57</v>
      </c>
      <c r="O85" s="7">
        <f>[1]预拨2023年!I84</f>
        <v>0</v>
      </c>
      <c r="P85" s="7">
        <f>[1]预拨2023年!J84</f>
        <v>2499.4</v>
      </c>
      <c r="Q85" s="7">
        <f t="shared" si="7"/>
        <v>241.17</v>
      </c>
      <c r="R85" s="7">
        <f t="shared" si="8"/>
        <v>222.25</v>
      </c>
      <c r="S85" s="7">
        <v>0</v>
      </c>
      <c r="T85" s="24"/>
    </row>
    <row r="86" s="1" customFormat="true" ht="16" customHeight="true" spans="1:20">
      <c r="A86" s="8" t="s">
        <v>103</v>
      </c>
      <c r="B86" s="7">
        <f>[1]结算2022年!F86</f>
        <v>3409667</v>
      </c>
      <c r="C86" s="7">
        <f>[1]预拨2023年!C85</f>
        <v>3330739</v>
      </c>
      <c r="D86" s="7">
        <f>[1]结算2022年!G86</f>
        <v>0</v>
      </c>
      <c r="E86" s="7">
        <f>[1]预拨2023年!D85</f>
        <v>0</v>
      </c>
      <c r="F86" s="7"/>
      <c r="G86" s="7"/>
      <c r="H86" s="7"/>
      <c r="I86" s="7"/>
      <c r="J86" s="7">
        <f>[1]结算2022年!L86</f>
        <v>-292.59</v>
      </c>
      <c r="K86" s="7">
        <f>[1]结算2022年!O86</f>
        <v>0</v>
      </c>
      <c r="L86" s="7">
        <f t="shared" si="5"/>
        <v>-292.59</v>
      </c>
      <c r="M86" s="7">
        <f t="shared" si="6"/>
        <v>23804.52</v>
      </c>
      <c r="N86" s="7">
        <f>[1]预拨2023年!H85</f>
        <v>23804.52</v>
      </c>
      <c r="O86" s="7">
        <f>[1]预拨2023年!I85</f>
        <v>0</v>
      </c>
      <c r="P86" s="7">
        <f>[1]预拨2023年!J85</f>
        <v>21097.78</v>
      </c>
      <c r="Q86" s="7">
        <f t="shared" si="7"/>
        <v>2706.74</v>
      </c>
      <c r="R86" s="7">
        <f t="shared" si="8"/>
        <v>2414.15</v>
      </c>
      <c r="S86" s="7">
        <f>R86</f>
        <v>2414.15</v>
      </c>
      <c r="T86" s="25" t="s">
        <v>27</v>
      </c>
    </row>
    <row r="87" s="1" customFormat="true" ht="16" customHeight="true" spans="1:20">
      <c r="A87" s="8" t="s">
        <v>104</v>
      </c>
      <c r="B87" s="7">
        <f>[1]结算2022年!F87</f>
        <v>937176</v>
      </c>
      <c r="C87" s="7">
        <f>[1]预拨2023年!C86</f>
        <v>916012</v>
      </c>
      <c r="D87" s="7">
        <f>[1]结算2022年!G87</f>
        <v>0</v>
      </c>
      <c r="E87" s="7">
        <f>[1]预拨2023年!D86</f>
        <v>0</v>
      </c>
      <c r="F87" s="7">
        <f>[1]结算2022年!H87</f>
        <v>66</v>
      </c>
      <c r="G87" s="7"/>
      <c r="H87" s="7">
        <f>[1]预拨2023年!E86</f>
        <v>69</v>
      </c>
      <c r="I87" s="7"/>
      <c r="J87" s="7">
        <f>[1]结算2022年!L87</f>
        <v>-158.3</v>
      </c>
      <c r="K87" s="7">
        <f>[1]结算2022年!O87</f>
        <v>0</v>
      </c>
      <c r="L87" s="7">
        <f t="shared" si="5"/>
        <v>-158.3</v>
      </c>
      <c r="M87" s="7">
        <f t="shared" si="6"/>
        <v>6320.48</v>
      </c>
      <c r="N87" s="7">
        <f>[1]预拨2023年!H86</f>
        <v>6320.48</v>
      </c>
      <c r="O87" s="7">
        <f>[1]预拨2023年!I86</f>
        <v>0</v>
      </c>
      <c r="P87" s="7">
        <f>[1]预拨2023年!J86</f>
        <v>5662.05</v>
      </c>
      <c r="Q87" s="7">
        <f t="shared" si="7"/>
        <v>658.429999999999</v>
      </c>
      <c r="R87" s="7">
        <f t="shared" si="8"/>
        <v>500.129999999999</v>
      </c>
      <c r="S87" s="7">
        <v>0</v>
      </c>
      <c r="T87" s="25"/>
    </row>
    <row r="88" s="1" customFormat="true" ht="16" customHeight="true" spans="1:20">
      <c r="A88" s="8" t="s">
        <v>105</v>
      </c>
      <c r="B88" s="7">
        <f>[1]结算2022年!F88</f>
        <v>261139</v>
      </c>
      <c r="C88" s="7">
        <f>[1]预拨2023年!C87</f>
        <v>254958</v>
      </c>
      <c r="D88" s="7">
        <f>[1]结算2022年!G88</f>
        <v>0</v>
      </c>
      <c r="E88" s="7">
        <f>[1]预拨2023年!D87</f>
        <v>0</v>
      </c>
      <c r="F88" s="7">
        <f>[1]结算2022年!H88</f>
        <v>69.8</v>
      </c>
      <c r="G88" s="7"/>
      <c r="H88" s="7">
        <f>[1]预拨2023年!E87</f>
        <v>72.8</v>
      </c>
      <c r="I88" s="7"/>
      <c r="J88" s="7">
        <f>[1]结算2022年!L88</f>
        <v>-13.72</v>
      </c>
      <c r="K88" s="7">
        <f>[1]结算2022年!O88</f>
        <v>0</v>
      </c>
      <c r="L88" s="7">
        <f t="shared" si="5"/>
        <v>-13.72</v>
      </c>
      <c r="M88" s="7">
        <f t="shared" si="6"/>
        <v>1856.09</v>
      </c>
      <c r="N88" s="7">
        <f>[1]预拨2023年!H87</f>
        <v>1856.09</v>
      </c>
      <c r="O88" s="7">
        <f>[1]预拨2023年!I87</f>
        <v>0</v>
      </c>
      <c r="P88" s="7">
        <f>[1]预拨2023年!J87</f>
        <v>1639.15</v>
      </c>
      <c r="Q88" s="7">
        <f t="shared" si="7"/>
        <v>216.94</v>
      </c>
      <c r="R88" s="7">
        <f t="shared" si="8"/>
        <v>203.22</v>
      </c>
      <c r="S88" s="7">
        <v>0</v>
      </c>
      <c r="T88" s="25"/>
    </row>
    <row r="89" s="1" customFormat="true" ht="16" customHeight="true" spans="1:20">
      <c r="A89" s="8" t="s">
        <v>106</v>
      </c>
      <c r="B89" s="7">
        <f>[1]结算2022年!F89</f>
        <v>865958</v>
      </c>
      <c r="C89" s="7">
        <f>[1]预拨2023年!C88</f>
        <v>849350</v>
      </c>
      <c r="D89" s="7">
        <f>[1]结算2022年!G89</f>
        <v>0</v>
      </c>
      <c r="E89" s="7">
        <f>[1]预拨2023年!D88</f>
        <v>0</v>
      </c>
      <c r="F89" s="7">
        <f>[1]结算2022年!H89</f>
        <v>70.4</v>
      </c>
      <c r="G89" s="7"/>
      <c r="H89" s="7">
        <f>[1]预拨2023年!E88</f>
        <v>73.4</v>
      </c>
      <c r="I89" s="7"/>
      <c r="J89" s="7">
        <f>[1]结算2022年!L89</f>
        <v>-0.199999999999818</v>
      </c>
      <c r="K89" s="7">
        <f>[1]结算2022年!O89</f>
        <v>0</v>
      </c>
      <c r="L89" s="7">
        <f t="shared" si="5"/>
        <v>-0.199999999999818</v>
      </c>
      <c r="M89" s="7">
        <f t="shared" si="6"/>
        <v>6234.23</v>
      </c>
      <c r="N89" s="7">
        <f>[1]预拨2023年!H88</f>
        <v>6234.23</v>
      </c>
      <c r="O89" s="7">
        <f>[1]预拨2023年!I88</f>
        <v>0</v>
      </c>
      <c r="P89" s="7">
        <f>[1]预拨2023年!J88</f>
        <v>5441.49</v>
      </c>
      <c r="Q89" s="7">
        <f t="shared" si="7"/>
        <v>792.74</v>
      </c>
      <c r="R89" s="7">
        <f t="shared" si="8"/>
        <v>792.54</v>
      </c>
      <c r="S89" s="7">
        <v>0</v>
      </c>
      <c r="T89" s="25"/>
    </row>
    <row r="90" s="1" customFormat="true" ht="16" customHeight="true" spans="1:20">
      <c r="A90" s="8" t="s">
        <v>107</v>
      </c>
      <c r="B90" s="7">
        <f>[1]结算2022年!F90</f>
        <v>593345</v>
      </c>
      <c r="C90" s="7">
        <f>[1]预拨2023年!C89</f>
        <v>575765</v>
      </c>
      <c r="D90" s="7">
        <f>[1]结算2022年!G90</f>
        <v>0</v>
      </c>
      <c r="E90" s="7">
        <f>[1]预拨2023年!D89</f>
        <v>0</v>
      </c>
      <c r="F90" s="7">
        <f>[1]结算2022年!H90</f>
        <v>67.9</v>
      </c>
      <c r="G90" s="7"/>
      <c r="H90" s="7">
        <f>[1]预拨2023年!E89</f>
        <v>70.9</v>
      </c>
      <c r="I90" s="7"/>
      <c r="J90" s="7">
        <f>[1]结算2022年!L90</f>
        <v>-49.9000000000001</v>
      </c>
      <c r="K90" s="7">
        <f>[1]结算2022年!O90</f>
        <v>0</v>
      </c>
      <c r="L90" s="7">
        <f t="shared" si="5"/>
        <v>-49.9000000000001</v>
      </c>
      <c r="M90" s="7">
        <f t="shared" si="6"/>
        <v>4082.17</v>
      </c>
      <c r="N90" s="7">
        <f>[1]预拨2023年!H89</f>
        <v>4082.17</v>
      </c>
      <c r="O90" s="7">
        <f>[1]预拨2023年!I89</f>
        <v>0</v>
      </c>
      <c r="P90" s="7">
        <f>[1]预拨2023年!J89</f>
        <v>3640.47</v>
      </c>
      <c r="Q90" s="7">
        <f t="shared" si="7"/>
        <v>441.7</v>
      </c>
      <c r="R90" s="7">
        <f t="shared" si="8"/>
        <v>391.8</v>
      </c>
      <c r="S90" s="7">
        <v>0</v>
      </c>
      <c r="T90" s="26" t="s">
        <v>27</v>
      </c>
    </row>
    <row r="91" s="1" customFormat="true" ht="16" customHeight="true" spans="1:20">
      <c r="A91" s="8" t="s">
        <v>108</v>
      </c>
      <c r="B91" s="7">
        <f>[1]结算2022年!F91</f>
        <v>752049</v>
      </c>
      <c r="C91" s="7">
        <f>[1]预拨2023年!C90</f>
        <v>734654</v>
      </c>
      <c r="D91" s="7">
        <f>[1]结算2022年!G91</f>
        <v>0</v>
      </c>
      <c r="E91" s="7">
        <f>[1]预拨2023年!D90</f>
        <v>0</v>
      </c>
      <c r="F91" s="7">
        <f>[1]结算2022年!H91</f>
        <v>69.3</v>
      </c>
      <c r="G91" s="7"/>
      <c r="H91" s="7">
        <f>[1]预拨2023年!E90</f>
        <v>72.3</v>
      </c>
      <c r="I91" s="7"/>
      <c r="J91" s="7">
        <f>[1]结算2022年!L91</f>
        <v>-70.4700000000003</v>
      </c>
      <c r="K91" s="7">
        <f>[1]结算2022年!O91</f>
        <v>0</v>
      </c>
      <c r="L91" s="7">
        <f t="shared" si="5"/>
        <v>-70.4700000000003</v>
      </c>
      <c r="M91" s="7">
        <f t="shared" si="6"/>
        <v>5311.55</v>
      </c>
      <c r="N91" s="7">
        <f>[1]预拨2023年!H90</f>
        <v>5311.55</v>
      </c>
      <c r="O91" s="7">
        <f>[1]预拨2023年!I90</f>
        <v>0</v>
      </c>
      <c r="P91" s="7">
        <f>[1]预拨2023年!J90</f>
        <v>4714.62</v>
      </c>
      <c r="Q91" s="7">
        <f t="shared" si="7"/>
        <v>596.93</v>
      </c>
      <c r="R91" s="7">
        <f t="shared" si="8"/>
        <v>526.46</v>
      </c>
      <c r="S91" s="7">
        <v>0</v>
      </c>
      <c r="T91" s="27"/>
    </row>
    <row r="92" s="1" customFormat="true" ht="16" customHeight="true" spans="1:20">
      <c r="A92" s="8" t="s">
        <v>109</v>
      </c>
      <c r="B92" s="7">
        <f>[1]结算2022年!F92</f>
        <v>4939227</v>
      </c>
      <c r="C92" s="7">
        <f>[1]预拨2023年!C91</f>
        <v>4808145</v>
      </c>
      <c r="D92" s="7">
        <f>[1]结算2022年!G92</f>
        <v>2671</v>
      </c>
      <c r="E92" s="7">
        <f>[1]预拨2023年!D91</f>
        <v>3415</v>
      </c>
      <c r="F92" s="7"/>
      <c r="G92" s="7"/>
      <c r="H92" s="7"/>
      <c r="I92" s="7"/>
      <c r="J92" s="7">
        <f>[1]结算2022年!L92</f>
        <v>-514.409999999999</v>
      </c>
      <c r="K92" s="7">
        <f>[1]结算2022年!O92</f>
        <v>0.0400000000000063</v>
      </c>
      <c r="L92" s="7">
        <f t="shared" si="5"/>
        <v>-514.369999999999</v>
      </c>
      <c r="M92" s="7">
        <f t="shared" si="6"/>
        <v>35563.04</v>
      </c>
      <c r="N92" s="7">
        <f>[1]预拨2023年!H91</f>
        <v>35519.33</v>
      </c>
      <c r="O92" s="7">
        <f>[1]预拨2023年!I91</f>
        <v>43.71</v>
      </c>
      <c r="P92" s="7">
        <f>[1]预拨2023年!J91</f>
        <v>31735.18</v>
      </c>
      <c r="Q92" s="7">
        <f t="shared" si="7"/>
        <v>3827.86</v>
      </c>
      <c r="R92" s="7">
        <f t="shared" si="8"/>
        <v>3313.49</v>
      </c>
      <c r="S92" s="7">
        <f>R92</f>
        <v>3313.49</v>
      </c>
      <c r="T92" s="20" t="s">
        <v>27</v>
      </c>
    </row>
    <row r="93" s="1" customFormat="true" ht="16" customHeight="true" spans="1:20">
      <c r="A93" s="8" t="s">
        <v>110</v>
      </c>
      <c r="B93" s="7">
        <f>[1]结算2022年!F93</f>
        <v>1291873</v>
      </c>
      <c r="C93" s="7">
        <f>[1]预拨2023年!C92</f>
        <v>1256254</v>
      </c>
      <c r="D93" s="7">
        <f>[1]结算2022年!G93</f>
        <v>2671</v>
      </c>
      <c r="E93" s="7">
        <f>[1]预拨2023年!D92</f>
        <v>3415</v>
      </c>
      <c r="F93" s="7">
        <f>[1]结算2022年!H93</f>
        <v>67</v>
      </c>
      <c r="G93" s="7">
        <f>[1]结算2022年!I93</f>
        <v>122</v>
      </c>
      <c r="H93" s="7">
        <f>[1]预拨2023年!E92</f>
        <v>70</v>
      </c>
      <c r="I93" s="7">
        <f>[1]预拨2023年!F92</f>
        <v>128</v>
      </c>
      <c r="J93" s="7">
        <f>[1]结算2022年!L93</f>
        <v>-99.3299999999999</v>
      </c>
      <c r="K93" s="7">
        <f>[1]结算2022年!O93</f>
        <v>0.0400000000000063</v>
      </c>
      <c r="L93" s="7">
        <f t="shared" si="5"/>
        <v>-99.2899999999999</v>
      </c>
      <c r="M93" s="7">
        <f t="shared" si="6"/>
        <v>8837.49</v>
      </c>
      <c r="N93" s="7">
        <f>[1]预拨2023年!H92</f>
        <v>8793.78</v>
      </c>
      <c r="O93" s="7">
        <f>[1]预拨2023年!I92</f>
        <v>43.71</v>
      </c>
      <c r="P93" s="7">
        <f>[1]预拨2023年!J92</f>
        <v>7843.25</v>
      </c>
      <c r="Q93" s="7">
        <f t="shared" si="7"/>
        <v>994.24</v>
      </c>
      <c r="R93" s="7">
        <f t="shared" si="8"/>
        <v>894.95</v>
      </c>
      <c r="S93" s="7">
        <v>0</v>
      </c>
      <c r="T93" s="21"/>
    </row>
    <row r="94" s="1" customFormat="true" ht="16" customHeight="true" spans="1:20">
      <c r="A94" s="8" t="s">
        <v>111</v>
      </c>
      <c r="B94" s="7">
        <f>[1]结算2022年!F94</f>
        <v>443950</v>
      </c>
      <c r="C94" s="7">
        <f>[1]预拨2023年!C93</f>
        <v>435300</v>
      </c>
      <c r="D94" s="7">
        <f>[1]结算2022年!G94</f>
        <v>0</v>
      </c>
      <c r="E94" s="7">
        <f>[1]预拨2023年!D93</f>
        <v>0</v>
      </c>
      <c r="F94" s="7">
        <f>[1]结算2022年!H94</f>
        <v>70.7</v>
      </c>
      <c r="G94" s="7"/>
      <c r="H94" s="7">
        <f>[1]预拨2023年!E93</f>
        <v>73.7</v>
      </c>
      <c r="I94" s="7"/>
      <c r="J94" s="7">
        <f>[1]结算2022年!L94</f>
        <v>-46.4299999999998</v>
      </c>
      <c r="K94" s="7">
        <f>[1]结算2022年!O94</f>
        <v>0</v>
      </c>
      <c r="L94" s="7">
        <f t="shared" si="5"/>
        <v>-46.4299999999998</v>
      </c>
      <c r="M94" s="7">
        <f t="shared" si="6"/>
        <v>3208.16</v>
      </c>
      <c r="N94" s="7">
        <f>[1]预拨2023年!H93</f>
        <v>3208.16</v>
      </c>
      <c r="O94" s="7">
        <f>[1]预拨2023年!I93</f>
        <v>0</v>
      </c>
      <c r="P94" s="7">
        <f>[1]预拨2023年!J93</f>
        <v>2842.92</v>
      </c>
      <c r="Q94" s="7">
        <f t="shared" si="7"/>
        <v>365.24</v>
      </c>
      <c r="R94" s="7">
        <f t="shared" si="8"/>
        <v>318.81</v>
      </c>
      <c r="S94" s="7">
        <v>0</v>
      </c>
      <c r="T94" s="21"/>
    </row>
    <row r="95" s="1" customFormat="true" ht="16" customHeight="true" spans="1:20">
      <c r="A95" s="8" t="s">
        <v>112</v>
      </c>
      <c r="B95" s="7">
        <f>[1]结算2022年!F95</f>
        <v>992234</v>
      </c>
      <c r="C95" s="7">
        <f>[1]预拨2023年!C94</f>
        <v>967666</v>
      </c>
      <c r="D95" s="7">
        <f>[1]结算2022年!G95</f>
        <v>0</v>
      </c>
      <c r="E95" s="7">
        <f>[1]预拨2023年!D94</f>
        <v>0</v>
      </c>
      <c r="F95" s="7">
        <f>[1]结算2022年!H95</f>
        <v>72</v>
      </c>
      <c r="G95" s="7"/>
      <c r="H95" s="7">
        <f>[1]预拨2023年!E94</f>
        <v>75</v>
      </c>
      <c r="I95" s="7"/>
      <c r="J95" s="7">
        <f>[1]结算2022年!L95</f>
        <v>-107.42</v>
      </c>
      <c r="K95" s="7">
        <f>[1]结算2022年!O95</f>
        <v>0</v>
      </c>
      <c r="L95" s="7">
        <f t="shared" si="5"/>
        <v>-107.42</v>
      </c>
      <c r="M95" s="7">
        <f t="shared" si="6"/>
        <v>7257.5</v>
      </c>
      <c r="N95" s="7">
        <f>[1]预拨2023年!H94</f>
        <v>7257.5</v>
      </c>
      <c r="O95" s="7">
        <f>[1]预拨2023年!I94</f>
        <v>0</v>
      </c>
      <c r="P95" s="7">
        <f>[1]预拨2023年!J94</f>
        <v>6472.35</v>
      </c>
      <c r="Q95" s="7">
        <f t="shared" si="7"/>
        <v>785.15</v>
      </c>
      <c r="R95" s="7">
        <f t="shared" si="8"/>
        <v>677.73</v>
      </c>
      <c r="S95" s="7">
        <v>0</v>
      </c>
      <c r="T95" s="21"/>
    </row>
    <row r="96" s="1" customFormat="true" ht="16" customHeight="true" spans="1:20">
      <c r="A96" s="8" t="s">
        <v>113</v>
      </c>
      <c r="B96" s="7">
        <f>[1]结算2022年!F96</f>
        <v>437868</v>
      </c>
      <c r="C96" s="7">
        <f>[1]预拨2023年!C95</f>
        <v>429120</v>
      </c>
      <c r="D96" s="7">
        <f>[1]结算2022年!G96</f>
        <v>0</v>
      </c>
      <c r="E96" s="7">
        <f>[1]预拨2023年!D95</f>
        <v>0</v>
      </c>
      <c r="F96" s="7">
        <f>[1]结算2022年!H96</f>
        <v>69.8</v>
      </c>
      <c r="G96" s="7"/>
      <c r="H96" s="7">
        <f>[1]预拨2023年!E95</f>
        <v>72.8</v>
      </c>
      <c r="I96" s="7"/>
      <c r="J96" s="7">
        <f>[1]结算2022年!L96</f>
        <v>-47.7799999999997</v>
      </c>
      <c r="K96" s="7">
        <f>[1]结算2022年!O96</f>
        <v>0</v>
      </c>
      <c r="L96" s="7">
        <f t="shared" si="5"/>
        <v>-47.7799999999997</v>
      </c>
      <c r="M96" s="7">
        <f t="shared" si="6"/>
        <v>3123.99</v>
      </c>
      <c r="N96" s="7">
        <f>[1]预拨2023年!H95</f>
        <v>3123.99</v>
      </c>
      <c r="O96" s="7">
        <f>[1]预拨2023年!I95</f>
        <v>0</v>
      </c>
      <c r="P96" s="7">
        <f>[1]预拨2023年!J95</f>
        <v>2770.57</v>
      </c>
      <c r="Q96" s="7">
        <f t="shared" si="7"/>
        <v>353.42</v>
      </c>
      <c r="R96" s="7">
        <f t="shared" si="8"/>
        <v>305.64</v>
      </c>
      <c r="S96" s="7">
        <v>0</v>
      </c>
      <c r="T96" s="21"/>
    </row>
    <row r="97" s="1" customFormat="true" ht="16" customHeight="true" spans="1:20">
      <c r="A97" s="8" t="s">
        <v>114</v>
      </c>
      <c r="B97" s="7">
        <f>[1]结算2022年!F97</f>
        <v>821771</v>
      </c>
      <c r="C97" s="7">
        <f>[1]预拨2023年!C96</f>
        <v>802455</v>
      </c>
      <c r="D97" s="7">
        <f>[1]结算2022年!G97</f>
        <v>0</v>
      </c>
      <c r="E97" s="7">
        <f>[1]预拨2023年!D96</f>
        <v>0</v>
      </c>
      <c r="F97" s="7">
        <f>[1]结算2022年!H97</f>
        <v>72.1</v>
      </c>
      <c r="G97" s="7"/>
      <c r="H97" s="7">
        <f>[1]预拨2023年!E96</f>
        <v>75.1</v>
      </c>
      <c r="I97" s="7"/>
      <c r="J97" s="7">
        <f>[1]结算2022年!L97</f>
        <v>-101.44</v>
      </c>
      <c r="K97" s="7">
        <f>[1]结算2022年!O97</f>
        <v>0</v>
      </c>
      <c r="L97" s="7">
        <f t="shared" si="5"/>
        <v>-101.44</v>
      </c>
      <c r="M97" s="7">
        <f t="shared" si="6"/>
        <v>6026.44</v>
      </c>
      <c r="N97" s="7">
        <f>[1]预拨2023年!H96</f>
        <v>6026.44</v>
      </c>
      <c r="O97" s="7">
        <f>[1]预拨2023年!I96</f>
        <v>0</v>
      </c>
      <c r="P97" s="7">
        <f>[1]预拨2023年!J96</f>
        <v>5378.89</v>
      </c>
      <c r="Q97" s="7">
        <f t="shared" si="7"/>
        <v>647.549999999999</v>
      </c>
      <c r="R97" s="7">
        <f t="shared" si="8"/>
        <v>546.109999999999</v>
      </c>
      <c r="S97" s="7">
        <v>0</v>
      </c>
      <c r="T97" s="21"/>
    </row>
    <row r="98" s="1" customFormat="true" ht="16" customHeight="true" spans="1:20">
      <c r="A98" s="8" t="s">
        <v>115</v>
      </c>
      <c r="B98" s="7">
        <f>[1]结算2022年!F98</f>
        <v>951531</v>
      </c>
      <c r="C98" s="7">
        <f>[1]预拨2023年!C97</f>
        <v>917350</v>
      </c>
      <c r="D98" s="7">
        <f>[1]结算2022年!G98</f>
        <v>0</v>
      </c>
      <c r="E98" s="7">
        <f>[1]预拨2023年!D97</f>
        <v>0</v>
      </c>
      <c r="F98" s="7">
        <f>[1]结算2022年!H98</f>
        <v>74.5</v>
      </c>
      <c r="G98" s="7"/>
      <c r="H98" s="7">
        <f>[1]预拨2023年!E97</f>
        <v>77.5</v>
      </c>
      <c r="I98" s="7"/>
      <c r="J98" s="7">
        <f>[1]结算2022年!L98</f>
        <v>-112.01</v>
      </c>
      <c r="K98" s="7">
        <f>[1]结算2022年!O98</f>
        <v>0</v>
      </c>
      <c r="L98" s="7">
        <f t="shared" si="5"/>
        <v>-112.01</v>
      </c>
      <c r="M98" s="7">
        <f t="shared" si="6"/>
        <v>7109.46</v>
      </c>
      <c r="N98" s="7">
        <f>[1]预拨2023年!H97</f>
        <v>7109.46</v>
      </c>
      <c r="O98" s="7">
        <f>[1]预拨2023年!I97</f>
        <v>0</v>
      </c>
      <c r="P98" s="7">
        <f>[1]预拨2023年!J97</f>
        <v>6427.2</v>
      </c>
      <c r="Q98" s="7">
        <f t="shared" si="7"/>
        <v>682.26</v>
      </c>
      <c r="R98" s="7">
        <f t="shared" si="8"/>
        <v>570.25</v>
      </c>
      <c r="S98" s="7">
        <v>0</v>
      </c>
      <c r="T98" s="22"/>
    </row>
    <row r="99" s="1" customFormat="true" ht="16" customHeight="true" spans="1:20">
      <c r="A99" s="8" t="s">
        <v>116</v>
      </c>
      <c r="B99" s="7">
        <f>[1]结算2022年!F99</f>
        <v>1136497</v>
      </c>
      <c r="C99" s="7">
        <f>[1]预拨2023年!C98</f>
        <v>1104063</v>
      </c>
      <c r="D99" s="7">
        <f>[1]结算2022年!G99</f>
        <v>15726</v>
      </c>
      <c r="E99" s="7">
        <f>[1]预拨2023年!D98</f>
        <v>25689</v>
      </c>
      <c r="F99" s="7"/>
      <c r="G99" s="7"/>
      <c r="H99" s="7"/>
      <c r="I99" s="7"/>
      <c r="J99" s="7">
        <f>[1]结算2022年!L99</f>
        <v>-105.76</v>
      </c>
      <c r="K99" s="7">
        <f>[1]结算2022年!O99</f>
        <v>85.89</v>
      </c>
      <c r="L99" s="7">
        <f t="shared" si="5"/>
        <v>-19.87</v>
      </c>
      <c r="M99" s="7">
        <f t="shared" si="6"/>
        <v>8164.84</v>
      </c>
      <c r="N99" s="7">
        <f>[1]预拨2023年!H98</f>
        <v>7836.02</v>
      </c>
      <c r="O99" s="7">
        <f>[1]预拨2023年!I98</f>
        <v>328.82</v>
      </c>
      <c r="P99" s="7">
        <f>[1]预拨2023年!J98</f>
        <v>7082.33</v>
      </c>
      <c r="Q99" s="7">
        <f t="shared" si="7"/>
        <v>1082.51</v>
      </c>
      <c r="R99" s="7">
        <f t="shared" si="8"/>
        <v>1062.64</v>
      </c>
      <c r="S99" s="7">
        <f>R99</f>
        <v>1062.64</v>
      </c>
      <c r="T99" s="20" t="s">
        <v>27</v>
      </c>
    </row>
    <row r="100" s="1" customFormat="true" ht="16" customHeight="true" spans="1:20">
      <c r="A100" s="8" t="s">
        <v>117</v>
      </c>
      <c r="B100" s="7">
        <f>[1]结算2022年!F100</f>
        <v>438965</v>
      </c>
      <c r="C100" s="7">
        <f>[1]预拨2023年!C99</f>
        <v>420128</v>
      </c>
      <c r="D100" s="7">
        <f>[1]结算2022年!G100</f>
        <v>15726</v>
      </c>
      <c r="E100" s="7">
        <f>[1]预拨2023年!D99</f>
        <v>25689</v>
      </c>
      <c r="F100" s="7">
        <f>[1]结算2022年!H100</f>
        <v>66.3</v>
      </c>
      <c r="G100" s="7">
        <f>[1]结算2022年!I100</f>
        <v>122</v>
      </c>
      <c r="H100" s="7">
        <f>[1]预拨2023年!E99</f>
        <v>69.3</v>
      </c>
      <c r="I100" s="7">
        <f>[1]预拨2023年!F99</f>
        <v>128</v>
      </c>
      <c r="J100" s="7">
        <f>[1]结算2022年!L100</f>
        <v>-69.4299999999998</v>
      </c>
      <c r="K100" s="7">
        <f>[1]结算2022年!O100</f>
        <v>85.89</v>
      </c>
      <c r="L100" s="7">
        <f t="shared" si="5"/>
        <v>16.4600000000002</v>
      </c>
      <c r="M100" s="7">
        <f t="shared" si="6"/>
        <v>3240.31</v>
      </c>
      <c r="N100" s="7">
        <f>[1]预拨2023年!H99</f>
        <v>2911.49</v>
      </c>
      <c r="O100" s="7">
        <f>[1]预拨2023年!I99</f>
        <v>328.82</v>
      </c>
      <c r="P100" s="7">
        <f>[1]预拨2023年!J99</f>
        <v>2754.19</v>
      </c>
      <c r="Q100" s="7">
        <f t="shared" si="7"/>
        <v>486.12</v>
      </c>
      <c r="R100" s="7">
        <f t="shared" si="8"/>
        <v>502.58</v>
      </c>
      <c r="S100" s="7">
        <v>0</v>
      </c>
      <c r="T100" s="23"/>
    </row>
    <row r="101" s="1" customFormat="true" ht="16" customHeight="true" spans="1:20">
      <c r="A101" s="8" t="s">
        <v>118</v>
      </c>
      <c r="B101" s="7">
        <f>[1]结算2022年!F101</f>
        <v>107459</v>
      </c>
      <c r="C101" s="7">
        <f>[1]预拨2023年!C100</f>
        <v>105558</v>
      </c>
      <c r="D101" s="7">
        <f>[1]结算2022年!G101</f>
        <v>0</v>
      </c>
      <c r="E101" s="7">
        <f>[1]预拨2023年!D100</f>
        <v>0</v>
      </c>
      <c r="F101" s="7">
        <f>[1]结算2022年!H101</f>
        <v>67.1</v>
      </c>
      <c r="G101" s="7"/>
      <c r="H101" s="7">
        <f>[1]预拨2023年!E100</f>
        <v>70.1</v>
      </c>
      <c r="I101" s="7"/>
      <c r="J101" s="7">
        <f>[1]结算2022年!L101</f>
        <v>-5.59000000000003</v>
      </c>
      <c r="K101" s="7">
        <f>[1]结算2022年!O101</f>
        <v>0</v>
      </c>
      <c r="L101" s="7">
        <f t="shared" si="5"/>
        <v>-5.59000000000003</v>
      </c>
      <c r="M101" s="7">
        <f t="shared" si="6"/>
        <v>739.96</v>
      </c>
      <c r="N101" s="7">
        <f>[1]预拨2023年!H100</f>
        <v>739.96</v>
      </c>
      <c r="O101" s="7">
        <f>[1]预拨2023年!I100</f>
        <v>0</v>
      </c>
      <c r="P101" s="7">
        <f>[1]预拨2023年!J100</f>
        <v>648.56</v>
      </c>
      <c r="Q101" s="7">
        <f t="shared" si="7"/>
        <v>91.4000000000001</v>
      </c>
      <c r="R101" s="7">
        <f t="shared" si="8"/>
        <v>85.8100000000001</v>
      </c>
      <c r="S101" s="7">
        <v>0</v>
      </c>
      <c r="T101" s="23"/>
    </row>
    <row r="102" s="1" customFormat="true" ht="16" customHeight="true" spans="1:20">
      <c r="A102" s="8" t="s">
        <v>119</v>
      </c>
      <c r="B102" s="7">
        <f>[1]结算2022年!F102</f>
        <v>256251</v>
      </c>
      <c r="C102" s="7">
        <f>[1]预拨2023年!C101</f>
        <v>251537</v>
      </c>
      <c r="D102" s="7">
        <f>[1]结算2022年!G102</f>
        <v>0</v>
      </c>
      <c r="E102" s="7">
        <f>[1]预拨2023年!D101</f>
        <v>0</v>
      </c>
      <c r="F102" s="7">
        <f>[1]结算2022年!H102</f>
        <v>70.8</v>
      </c>
      <c r="G102" s="7"/>
      <c r="H102" s="7">
        <f>[1]预拨2023年!E101</f>
        <v>73.8</v>
      </c>
      <c r="I102" s="7"/>
      <c r="J102" s="7">
        <f>[1]结算2022年!L102</f>
        <v>-11.6400000000001</v>
      </c>
      <c r="K102" s="7">
        <f>[1]结算2022年!O102</f>
        <v>0</v>
      </c>
      <c r="L102" s="7">
        <f t="shared" si="5"/>
        <v>-11.6400000000001</v>
      </c>
      <c r="M102" s="7">
        <f t="shared" si="6"/>
        <v>1856.34</v>
      </c>
      <c r="N102" s="7">
        <f>[1]预拨2023年!H101</f>
        <v>1856.34</v>
      </c>
      <c r="O102" s="7">
        <f>[1]预拨2023年!I101</f>
        <v>0</v>
      </c>
      <c r="P102" s="7">
        <f>[1]预拨2023年!J101</f>
        <v>1629.71</v>
      </c>
      <c r="Q102" s="7">
        <f t="shared" si="7"/>
        <v>226.63</v>
      </c>
      <c r="R102" s="7">
        <f t="shared" si="8"/>
        <v>214.99</v>
      </c>
      <c r="S102" s="7">
        <v>0</v>
      </c>
      <c r="T102" s="23"/>
    </row>
    <row r="103" s="1" customFormat="true" ht="16" customHeight="true" spans="1:20">
      <c r="A103" s="8" t="s">
        <v>120</v>
      </c>
      <c r="B103" s="7">
        <f>[1]结算2022年!F103</f>
        <v>86256</v>
      </c>
      <c r="C103" s="7">
        <f>[1]预拨2023年!C102</f>
        <v>85203</v>
      </c>
      <c r="D103" s="7">
        <f>[1]结算2022年!G103</f>
        <v>0</v>
      </c>
      <c r="E103" s="7">
        <f>[1]预拨2023年!D102</f>
        <v>0</v>
      </c>
      <c r="F103" s="7">
        <f>[1]结算2022年!H103</f>
        <v>70.6</v>
      </c>
      <c r="G103" s="7"/>
      <c r="H103" s="7">
        <f>[1]预拨2023年!E102</f>
        <v>73.6</v>
      </c>
      <c r="I103" s="7"/>
      <c r="J103" s="7">
        <f>[1]结算2022年!L103</f>
        <v>-2.25</v>
      </c>
      <c r="K103" s="7">
        <f>[1]结算2022年!O103</f>
        <v>0</v>
      </c>
      <c r="L103" s="7">
        <f t="shared" si="5"/>
        <v>-2.25</v>
      </c>
      <c r="M103" s="7">
        <f t="shared" si="6"/>
        <v>627.09</v>
      </c>
      <c r="N103" s="7">
        <f>[1]预拨2023年!H102</f>
        <v>627.09</v>
      </c>
      <c r="O103" s="7">
        <f>[1]预拨2023年!I102</f>
        <v>0</v>
      </c>
      <c r="P103" s="7">
        <f>[1]预拨2023年!J102</f>
        <v>545.55</v>
      </c>
      <c r="Q103" s="7">
        <f t="shared" si="7"/>
        <v>81.5400000000001</v>
      </c>
      <c r="R103" s="7">
        <f t="shared" si="8"/>
        <v>79.2900000000001</v>
      </c>
      <c r="S103" s="7">
        <v>0</v>
      </c>
      <c r="T103" s="23"/>
    </row>
    <row r="104" s="1" customFormat="true" ht="16" customHeight="true" spans="1:20">
      <c r="A104" s="8" t="s">
        <v>121</v>
      </c>
      <c r="B104" s="7">
        <f>[1]结算2022年!F104</f>
        <v>114269</v>
      </c>
      <c r="C104" s="7">
        <f>[1]预拨2023年!C103</f>
        <v>111364</v>
      </c>
      <c r="D104" s="7">
        <f>[1]结算2022年!G104</f>
        <v>0</v>
      </c>
      <c r="E104" s="7">
        <f>[1]预拨2023年!D103</f>
        <v>0</v>
      </c>
      <c r="F104" s="7">
        <f>[1]结算2022年!H104</f>
        <v>66.3</v>
      </c>
      <c r="G104" s="7"/>
      <c r="H104" s="7">
        <f>[1]预拨2023年!E103</f>
        <v>69.3</v>
      </c>
      <c r="I104" s="7"/>
      <c r="J104" s="7">
        <f>[1]结算2022年!L104</f>
        <v>-7.68999999999994</v>
      </c>
      <c r="K104" s="7">
        <f>[1]结算2022年!O104</f>
        <v>0</v>
      </c>
      <c r="L104" s="7">
        <f t="shared" si="5"/>
        <v>-7.68999999999994</v>
      </c>
      <c r="M104" s="7">
        <f t="shared" si="6"/>
        <v>771.75</v>
      </c>
      <c r="N104" s="7">
        <f>[1]预拨2023年!H103</f>
        <v>771.75</v>
      </c>
      <c r="O104" s="7">
        <f>[1]预拨2023年!I103</f>
        <v>0</v>
      </c>
      <c r="P104" s="7">
        <f>[1]预拨2023年!J103</f>
        <v>683.06</v>
      </c>
      <c r="Q104" s="7">
        <f t="shared" si="7"/>
        <v>88.6900000000001</v>
      </c>
      <c r="R104" s="7">
        <f t="shared" si="8"/>
        <v>81.0000000000001</v>
      </c>
      <c r="S104" s="7">
        <v>0</v>
      </c>
      <c r="T104" s="23"/>
    </row>
    <row r="105" s="1" customFormat="true" ht="16" customHeight="true" spans="1:20">
      <c r="A105" s="8" t="s">
        <v>122</v>
      </c>
      <c r="B105" s="7">
        <f>[1]结算2022年!F105</f>
        <v>92170</v>
      </c>
      <c r="C105" s="7">
        <f>[1]预拨2023年!C104</f>
        <v>90085</v>
      </c>
      <c r="D105" s="7">
        <f>[1]结算2022年!G105</f>
        <v>0</v>
      </c>
      <c r="E105" s="7">
        <f>[1]预拨2023年!D104</f>
        <v>0</v>
      </c>
      <c r="F105" s="7">
        <f>[1]结算2022年!H105</f>
        <v>67.2</v>
      </c>
      <c r="G105" s="7"/>
      <c r="H105" s="7">
        <f>[1]预拨2023年!E104</f>
        <v>70.2</v>
      </c>
      <c r="I105" s="7"/>
      <c r="J105" s="7">
        <f>[1]结算2022年!L105</f>
        <v>-6.76999999999998</v>
      </c>
      <c r="K105" s="7">
        <f>[1]结算2022年!O105</f>
        <v>0</v>
      </c>
      <c r="L105" s="7">
        <f t="shared" si="5"/>
        <v>-6.76999999999998</v>
      </c>
      <c r="M105" s="7">
        <f t="shared" si="6"/>
        <v>632.4</v>
      </c>
      <c r="N105" s="7">
        <f>[1]预拨2023年!H104</f>
        <v>632.4</v>
      </c>
      <c r="O105" s="7">
        <f>[1]预拨2023年!I104</f>
        <v>0</v>
      </c>
      <c r="P105" s="7">
        <f>[1]预拨2023年!J104</f>
        <v>558.87</v>
      </c>
      <c r="Q105" s="7">
        <f t="shared" si="7"/>
        <v>73.53</v>
      </c>
      <c r="R105" s="7">
        <f t="shared" si="8"/>
        <v>66.76</v>
      </c>
      <c r="S105" s="7">
        <v>0</v>
      </c>
      <c r="T105" s="23"/>
    </row>
    <row r="106" s="1" customFormat="true" ht="16" customHeight="true" spans="1:20">
      <c r="A106" s="8" t="s">
        <v>123</v>
      </c>
      <c r="B106" s="7">
        <f>[1]结算2022年!F106</f>
        <v>41127</v>
      </c>
      <c r="C106" s="7">
        <f>[1]预拨2023年!C105</f>
        <v>40188</v>
      </c>
      <c r="D106" s="7">
        <f>[1]结算2022年!G106</f>
        <v>0</v>
      </c>
      <c r="E106" s="7">
        <f>[1]预拨2023年!D105</f>
        <v>0</v>
      </c>
      <c r="F106" s="7">
        <f>[1]结算2022年!H106</f>
        <v>70.9</v>
      </c>
      <c r="G106" s="7"/>
      <c r="H106" s="7">
        <f>[1]预拨2023年!E105</f>
        <v>73.9</v>
      </c>
      <c r="I106" s="7"/>
      <c r="J106" s="7">
        <f>[1]结算2022年!L106</f>
        <v>-2.39000000000004</v>
      </c>
      <c r="K106" s="7">
        <f>[1]结算2022年!O106</f>
        <v>0</v>
      </c>
      <c r="L106" s="7">
        <f t="shared" si="5"/>
        <v>-2.39000000000004</v>
      </c>
      <c r="M106" s="7">
        <f t="shared" si="6"/>
        <v>296.99</v>
      </c>
      <c r="N106" s="7">
        <f>[1]预拨2023年!H105</f>
        <v>296.99</v>
      </c>
      <c r="O106" s="7">
        <f>[1]预拨2023年!I105</f>
        <v>0</v>
      </c>
      <c r="P106" s="7">
        <f>[1]预拨2023年!J105</f>
        <v>262.39</v>
      </c>
      <c r="Q106" s="7">
        <f t="shared" si="7"/>
        <v>34.6</v>
      </c>
      <c r="R106" s="7">
        <f t="shared" si="8"/>
        <v>32.21</v>
      </c>
      <c r="S106" s="7">
        <v>0</v>
      </c>
      <c r="T106" s="23"/>
    </row>
    <row r="107" s="1" customFormat="true" ht="16" customHeight="true" spans="1:20">
      <c r="A107" s="8" t="s">
        <v>124</v>
      </c>
      <c r="B107" s="7">
        <f>[1]结算2022年!F107</f>
        <v>2790253</v>
      </c>
      <c r="C107" s="7">
        <f>[1]预拨2023年!C106</f>
        <v>2750329</v>
      </c>
      <c r="D107" s="7">
        <f>[1]结算2022年!G107</f>
        <v>27</v>
      </c>
      <c r="E107" s="7">
        <f>[1]预拨2023年!D106</f>
        <v>217</v>
      </c>
      <c r="F107" s="7"/>
      <c r="G107" s="7"/>
      <c r="H107" s="7"/>
      <c r="I107" s="7"/>
      <c r="J107" s="7">
        <f>[1]结算2022年!L107</f>
        <v>-261.98</v>
      </c>
      <c r="K107" s="7">
        <f>[1]结算2022年!O107</f>
        <v>0</v>
      </c>
      <c r="L107" s="7">
        <f t="shared" si="5"/>
        <v>-261.98</v>
      </c>
      <c r="M107" s="7">
        <f t="shared" si="6"/>
        <v>20460.79</v>
      </c>
      <c r="N107" s="7">
        <f>[1]预拨2023年!H106</f>
        <v>20458.01</v>
      </c>
      <c r="O107" s="7">
        <f>[1]预拨2023年!I106</f>
        <v>2.78</v>
      </c>
      <c r="P107" s="7">
        <f>[1]预拨2023年!J106</f>
        <v>18011.37</v>
      </c>
      <c r="Q107" s="7">
        <f t="shared" si="7"/>
        <v>2449.42</v>
      </c>
      <c r="R107" s="7">
        <f t="shared" si="8"/>
        <v>2187.44</v>
      </c>
      <c r="S107" s="7">
        <f>R107</f>
        <v>2187.44</v>
      </c>
      <c r="T107" s="20" t="s">
        <v>27</v>
      </c>
    </row>
    <row r="108" s="1" customFormat="true" ht="16" customHeight="true" spans="1:20">
      <c r="A108" s="8" t="s">
        <v>125</v>
      </c>
      <c r="B108" s="7">
        <f>[1]结算2022年!F108</f>
        <v>1018544</v>
      </c>
      <c r="C108" s="7">
        <f>[1]预拨2023年!C107</f>
        <v>1001693</v>
      </c>
      <c r="D108" s="7">
        <f>[1]结算2022年!G108</f>
        <v>27</v>
      </c>
      <c r="E108" s="7">
        <f>[1]预拨2023年!D107</f>
        <v>217</v>
      </c>
      <c r="F108" s="7">
        <f>[1]结算2022年!H108</f>
        <v>68.4</v>
      </c>
      <c r="G108" s="7">
        <f>[1]结算2022年!I108</f>
        <v>122</v>
      </c>
      <c r="H108" s="7">
        <f>[1]预拨2023年!E107</f>
        <v>71.4</v>
      </c>
      <c r="I108" s="7">
        <f>[1]预拨2023年!F107</f>
        <v>128</v>
      </c>
      <c r="J108" s="7">
        <f>[1]结算2022年!L108</f>
        <v>-81.21</v>
      </c>
      <c r="K108" s="7">
        <f>[1]结算2022年!O108</f>
        <v>0</v>
      </c>
      <c r="L108" s="7">
        <f t="shared" si="5"/>
        <v>-81.21</v>
      </c>
      <c r="M108" s="7">
        <f t="shared" si="6"/>
        <v>7154.87</v>
      </c>
      <c r="N108" s="7">
        <f>[1]预拨2023年!H107</f>
        <v>7152.09</v>
      </c>
      <c r="O108" s="7">
        <f>[1]预拨2023年!I107</f>
        <v>2.78</v>
      </c>
      <c r="P108" s="7">
        <f>[1]预拨2023年!J107</f>
        <v>6291.05</v>
      </c>
      <c r="Q108" s="7">
        <f t="shared" si="7"/>
        <v>863.82</v>
      </c>
      <c r="R108" s="7">
        <f t="shared" si="8"/>
        <v>782.61</v>
      </c>
      <c r="S108" s="7">
        <v>0</v>
      </c>
      <c r="T108" s="21"/>
    </row>
    <row r="109" s="1" customFormat="true" ht="16" customHeight="true" spans="1:20">
      <c r="A109" s="8" t="s">
        <v>126</v>
      </c>
      <c r="B109" s="7">
        <f>[1]结算2022年!F109</f>
        <v>710323</v>
      </c>
      <c r="C109" s="7">
        <f>[1]预拨2023年!C108</f>
        <v>700131</v>
      </c>
      <c r="D109" s="7">
        <f>[1]结算2022年!G109</f>
        <v>0</v>
      </c>
      <c r="E109" s="7">
        <f>[1]预拨2023年!D108</f>
        <v>0</v>
      </c>
      <c r="F109" s="7">
        <f>[1]结算2022年!H109</f>
        <v>73.9</v>
      </c>
      <c r="G109" s="7"/>
      <c r="H109" s="7">
        <f>[1]预拨2023年!E108</f>
        <v>76.9</v>
      </c>
      <c r="I109" s="7"/>
      <c r="J109" s="7">
        <f>[1]结算2022年!L109</f>
        <v>-85.1099999999997</v>
      </c>
      <c r="K109" s="7">
        <f>[1]结算2022年!O109</f>
        <v>0</v>
      </c>
      <c r="L109" s="7">
        <f t="shared" si="5"/>
        <v>-85.1099999999997</v>
      </c>
      <c r="M109" s="7">
        <f t="shared" si="6"/>
        <v>5384.01</v>
      </c>
      <c r="N109" s="7">
        <f>[1]预拨2023年!H108</f>
        <v>5384.01</v>
      </c>
      <c r="O109" s="7">
        <f>[1]预拨2023年!I108</f>
        <v>0</v>
      </c>
      <c r="P109" s="7">
        <f>[1]预拨2023年!J108</f>
        <v>4761.24</v>
      </c>
      <c r="Q109" s="7">
        <f t="shared" si="7"/>
        <v>622.77</v>
      </c>
      <c r="R109" s="7">
        <f t="shared" si="8"/>
        <v>537.660000000001</v>
      </c>
      <c r="S109" s="7">
        <v>0</v>
      </c>
      <c r="T109" s="21"/>
    </row>
    <row r="110" s="1" customFormat="true" ht="16" customHeight="true" spans="1:20">
      <c r="A110" s="8" t="s">
        <v>127</v>
      </c>
      <c r="B110" s="7">
        <f>[1]结算2022年!F110</f>
        <v>558501</v>
      </c>
      <c r="C110" s="7">
        <f>[1]预拨2023年!C109</f>
        <v>550148</v>
      </c>
      <c r="D110" s="7">
        <f>[1]结算2022年!G110</f>
        <v>0</v>
      </c>
      <c r="E110" s="7">
        <f>[1]预拨2023年!D109</f>
        <v>0</v>
      </c>
      <c r="F110" s="7">
        <f>[1]结算2022年!H110</f>
        <v>73.6</v>
      </c>
      <c r="G110" s="7"/>
      <c r="H110" s="7">
        <f>[1]预拨2023年!E109</f>
        <v>76.6</v>
      </c>
      <c r="I110" s="7"/>
      <c r="J110" s="7">
        <f>[1]结算2022年!L110</f>
        <v>-54.0900000000001</v>
      </c>
      <c r="K110" s="7">
        <f>[1]结算2022年!O110</f>
        <v>0</v>
      </c>
      <c r="L110" s="7">
        <f t="shared" si="5"/>
        <v>-54.0900000000001</v>
      </c>
      <c r="M110" s="7">
        <f t="shared" si="6"/>
        <v>4214.13</v>
      </c>
      <c r="N110" s="7">
        <f>[1]预拨2023年!H109</f>
        <v>4214.13</v>
      </c>
      <c r="O110" s="7">
        <f>[1]预拨2023年!I109</f>
        <v>0</v>
      </c>
      <c r="P110" s="7">
        <f>[1]预拨2023年!J109</f>
        <v>3717.18</v>
      </c>
      <c r="Q110" s="7">
        <f t="shared" si="7"/>
        <v>496.95</v>
      </c>
      <c r="R110" s="7">
        <f t="shared" si="8"/>
        <v>442.86</v>
      </c>
      <c r="S110" s="7">
        <v>0</v>
      </c>
      <c r="T110" s="21"/>
    </row>
    <row r="111" s="1" customFormat="true" ht="16" customHeight="true" spans="1:20">
      <c r="A111" s="8" t="s">
        <v>128</v>
      </c>
      <c r="B111" s="7">
        <f>[1]结算2022年!F111</f>
        <v>502885</v>
      </c>
      <c r="C111" s="7">
        <f>[1]预拨2023年!C110</f>
        <v>498357</v>
      </c>
      <c r="D111" s="7">
        <f>[1]结算2022年!G111</f>
        <v>0</v>
      </c>
      <c r="E111" s="7">
        <f>[1]预拨2023年!D110</f>
        <v>0</v>
      </c>
      <c r="F111" s="7">
        <f>[1]结算2022年!H111</f>
        <v>71.4</v>
      </c>
      <c r="G111" s="7"/>
      <c r="H111" s="7">
        <f>[1]预拨2023年!E110</f>
        <v>74.4</v>
      </c>
      <c r="I111" s="7"/>
      <c r="J111" s="7">
        <f>[1]结算2022年!L111</f>
        <v>-41.5700000000002</v>
      </c>
      <c r="K111" s="7">
        <f>[1]结算2022年!O111</f>
        <v>0</v>
      </c>
      <c r="L111" s="7">
        <f t="shared" si="5"/>
        <v>-41.5700000000002</v>
      </c>
      <c r="M111" s="7">
        <f t="shared" si="6"/>
        <v>3707.78</v>
      </c>
      <c r="N111" s="7">
        <f>[1]预拨2023年!H110</f>
        <v>3707.78</v>
      </c>
      <c r="O111" s="7">
        <f>[1]预拨2023年!I110</f>
        <v>0</v>
      </c>
      <c r="P111" s="7">
        <f>[1]预拨2023年!J110</f>
        <v>3241.9</v>
      </c>
      <c r="Q111" s="7">
        <f t="shared" si="7"/>
        <v>465.88</v>
      </c>
      <c r="R111" s="7">
        <f t="shared" si="8"/>
        <v>424.31</v>
      </c>
      <c r="S111" s="7">
        <v>0</v>
      </c>
      <c r="T111" s="22"/>
    </row>
    <row r="112" s="1" customFormat="true" ht="16" customHeight="true" spans="1:20">
      <c r="A112" s="8" t="s">
        <v>129</v>
      </c>
      <c r="B112" s="7">
        <f>[1]结算2022年!F112</f>
        <v>2342912</v>
      </c>
      <c r="C112" s="7">
        <f>[1]预拨2023年!C111</f>
        <v>2276576</v>
      </c>
      <c r="D112" s="7">
        <f>[1]结算2022年!G112</f>
        <v>0</v>
      </c>
      <c r="E112" s="7">
        <f>[1]预拨2023年!D111</f>
        <v>672</v>
      </c>
      <c r="F112" s="7"/>
      <c r="G112" s="7"/>
      <c r="H112" s="7"/>
      <c r="I112" s="7"/>
      <c r="J112" s="7">
        <f>[1]结算2022年!L112</f>
        <v>-141.050000000001</v>
      </c>
      <c r="K112" s="7">
        <f>[1]结算2022年!O112</f>
        <v>0</v>
      </c>
      <c r="L112" s="7">
        <f t="shared" si="5"/>
        <v>-141.050000000001</v>
      </c>
      <c r="M112" s="7">
        <f t="shared" si="6"/>
        <v>16088.12</v>
      </c>
      <c r="N112" s="7">
        <f>[1]预拨2023年!H111</f>
        <v>16079.52</v>
      </c>
      <c r="O112" s="7">
        <f>[1]预拨2023年!I111</f>
        <v>8.6</v>
      </c>
      <c r="P112" s="7">
        <f>[1]预拨2023年!J111</f>
        <v>14270.94</v>
      </c>
      <c r="Q112" s="7">
        <f t="shared" si="7"/>
        <v>1817.18</v>
      </c>
      <c r="R112" s="7">
        <f t="shared" si="8"/>
        <v>1676.13</v>
      </c>
      <c r="S112" s="7">
        <f t="shared" ref="S112:S118" si="9">R112</f>
        <v>1676.13</v>
      </c>
      <c r="T112" s="20" t="s">
        <v>27</v>
      </c>
    </row>
    <row r="113" s="1" customFormat="true" ht="16" customHeight="true" spans="1:20">
      <c r="A113" s="8" t="s">
        <v>130</v>
      </c>
      <c r="B113" s="7">
        <f>[1]结算2022年!F113</f>
        <v>740860</v>
      </c>
      <c r="C113" s="7">
        <f>[1]预拨2023年!C112</f>
        <v>722951</v>
      </c>
      <c r="D113" s="7">
        <f>[1]结算2022年!G113</f>
        <v>0</v>
      </c>
      <c r="E113" s="7">
        <f>[1]预拨2023年!D112</f>
        <v>672</v>
      </c>
      <c r="F113" s="7">
        <f>[1]结算2022年!H113</f>
        <v>63.1</v>
      </c>
      <c r="G113" s="7"/>
      <c r="H113" s="7">
        <f>[1]预拨2023年!E112</f>
        <v>66.1</v>
      </c>
      <c r="I113" s="7">
        <f>[1]预拨2023年!F112</f>
        <v>128</v>
      </c>
      <c r="J113" s="7">
        <f>[1]结算2022年!L113</f>
        <v>-38.9700000000003</v>
      </c>
      <c r="K113" s="7">
        <f>[1]结算2022年!O113</f>
        <v>0</v>
      </c>
      <c r="L113" s="7">
        <f t="shared" si="5"/>
        <v>-38.9700000000003</v>
      </c>
      <c r="M113" s="7">
        <f t="shared" si="6"/>
        <v>4787.31</v>
      </c>
      <c r="N113" s="7">
        <f>[1]预拨2023年!H112</f>
        <v>4778.71</v>
      </c>
      <c r="O113" s="7">
        <f>[1]预拨2023年!I112</f>
        <v>8.6</v>
      </c>
      <c r="P113" s="7">
        <f>[1]预拨2023年!J112</f>
        <v>4207.32</v>
      </c>
      <c r="Q113" s="7">
        <f t="shared" si="7"/>
        <v>579.990000000001</v>
      </c>
      <c r="R113" s="7">
        <f t="shared" si="8"/>
        <v>541.02</v>
      </c>
      <c r="S113" s="7">
        <v>0</v>
      </c>
      <c r="T113" s="21"/>
    </row>
    <row r="114" s="1" customFormat="true" ht="16" customHeight="true" spans="1:20">
      <c r="A114" s="8" t="s">
        <v>131</v>
      </c>
      <c r="B114" s="7">
        <f>[1]结算2022年!F114</f>
        <v>1053851</v>
      </c>
      <c r="C114" s="7">
        <f>[1]预拨2023年!C113</f>
        <v>1020042</v>
      </c>
      <c r="D114" s="7">
        <f>[1]结算2022年!G114</f>
        <v>0</v>
      </c>
      <c r="E114" s="7">
        <f>[1]预拨2023年!D113</f>
        <v>0</v>
      </c>
      <c r="F114" s="7">
        <f>[1]结算2022年!H114</f>
        <v>70.7</v>
      </c>
      <c r="G114" s="7"/>
      <c r="H114" s="7">
        <f>[1]预拨2023年!E113</f>
        <v>73.7</v>
      </c>
      <c r="I114" s="7"/>
      <c r="J114" s="7">
        <f>[1]结算2022年!L114</f>
        <v>-75.3600000000006</v>
      </c>
      <c r="K114" s="7">
        <f>[1]结算2022年!O114</f>
        <v>0</v>
      </c>
      <c r="L114" s="7">
        <f t="shared" si="5"/>
        <v>-75.3600000000006</v>
      </c>
      <c r="M114" s="7">
        <f t="shared" si="6"/>
        <v>7517.71</v>
      </c>
      <c r="N114" s="7">
        <f>[1]预拨2023年!H113</f>
        <v>7517.71</v>
      </c>
      <c r="O114" s="7">
        <f>[1]预拨2023年!I113</f>
        <v>0</v>
      </c>
      <c r="P114" s="7">
        <f>[1]预拨2023年!J113</f>
        <v>6717.44</v>
      </c>
      <c r="Q114" s="7">
        <f t="shared" si="7"/>
        <v>800.27</v>
      </c>
      <c r="R114" s="7">
        <f t="shared" si="8"/>
        <v>724.91</v>
      </c>
      <c r="S114" s="7">
        <v>0</v>
      </c>
      <c r="T114" s="21"/>
    </row>
    <row r="115" s="1" customFormat="true" ht="16" customHeight="true" spans="1:20">
      <c r="A115" s="8" t="s">
        <v>132</v>
      </c>
      <c r="B115" s="7">
        <f>[1]结算2022年!F115</f>
        <v>548201</v>
      </c>
      <c r="C115" s="7">
        <f>[1]预拨2023年!C114</f>
        <v>533583</v>
      </c>
      <c r="D115" s="7">
        <f>[1]结算2022年!G115</f>
        <v>0</v>
      </c>
      <c r="E115" s="7">
        <f>[1]预拨2023年!D114</f>
        <v>0</v>
      </c>
      <c r="F115" s="7">
        <f>[1]结算2022年!H115</f>
        <v>67.9</v>
      </c>
      <c r="G115" s="7"/>
      <c r="H115" s="7">
        <f>[1]预拨2023年!E114</f>
        <v>70.9</v>
      </c>
      <c r="I115" s="7"/>
      <c r="J115" s="7">
        <f>[1]结算2022年!L115</f>
        <v>-26.7199999999998</v>
      </c>
      <c r="K115" s="7">
        <f>[1]结算2022年!O115</f>
        <v>0</v>
      </c>
      <c r="L115" s="7">
        <f t="shared" si="5"/>
        <v>-26.7199999999998</v>
      </c>
      <c r="M115" s="7">
        <f t="shared" si="6"/>
        <v>3783.1</v>
      </c>
      <c r="N115" s="7">
        <f>[1]预拨2023年!H114</f>
        <v>3783.1</v>
      </c>
      <c r="O115" s="7">
        <f>[1]预拨2023年!I114</f>
        <v>0</v>
      </c>
      <c r="P115" s="7">
        <f>[1]预拨2023年!J114</f>
        <v>3346.18</v>
      </c>
      <c r="Q115" s="7">
        <f t="shared" si="7"/>
        <v>436.92</v>
      </c>
      <c r="R115" s="7">
        <f t="shared" si="8"/>
        <v>410.2</v>
      </c>
      <c r="S115" s="7">
        <v>0</v>
      </c>
      <c r="T115" s="22"/>
    </row>
    <row r="116" s="1" customFormat="true" ht="16" customHeight="true" spans="1:20">
      <c r="A116" s="8" t="s">
        <v>133</v>
      </c>
      <c r="B116" s="7">
        <f>[1]结算2022年!F116</f>
        <v>668117</v>
      </c>
      <c r="C116" s="7">
        <f>[1]预拨2023年!C115</f>
        <v>656912</v>
      </c>
      <c r="D116" s="7">
        <f>[1]结算2022年!G116</f>
        <v>2693</v>
      </c>
      <c r="E116" s="7">
        <f>[1]预拨2023年!D115</f>
        <v>1841</v>
      </c>
      <c r="F116" s="7">
        <f>[1]结算2022年!H116</f>
        <v>80.4</v>
      </c>
      <c r="G116" s="7">
        <f>[1]结算2022年!I116</f>
        <v>122</v>
      </c>
      <c r="H116" s="7">
        <f>[1]预拨2023年!E115</f>
        <v>83.4</v>
      </c>
      <c r="I116" s="7">
        <f>[1]预拨2023年!F115</f>
        <v>128</v>
      </c>
      <c r="J116" s="7">
        <f>[1]结算2022年!L116</f>
        <v>-34.3600000000006</v>
      </c>
      <c r="K116" s="7">
        <f>[1]结算2022年!O116</f>
        <v>2.67</v>
      </c>
      <c r="L116" s="7">
        <f t="shared" si="5"/>
        <v>-31.6900000000006</v>
      </c>
      <c r="M116" s="7">
        <f t="shared" si="6"/>
        <v>5502.21</v>
      </c>
      <c r="N116" s="7">
        <f>[1]预拨2023年!H115</f>
        <v>5478.65</v>
      </c>
      <c r="O116" s="7">
        <f>[1]预拨2023年!I115</f>
        <v>23.56</v>
      </c>
      <c r="P116" s="7">
        <f>[1]预拨2023年!J115</f>
        <v>4852.1</v>
      </c>
      <c r="Q116" s="7">
        <f t="shared" si="7"/>
        <v>650.11</v>
      </c>
      <c r="R116" s="7">
        <f t="shared" si="8"/>
        <v>618.419999999999</v>
      </c>
      <c r="S116" s="7">
        <f t="shared" si="9"/>
        <v>618.419999999999</v>
      </c>
      <c r="T116" s="7" t="s">
        <v>134</v>
      </c>
    </row>
    <row r="117" s="1" customFormat="true" ht="16" customHeight="true" spans="1:20">
      <c r="A117" s="8" t="s">
        <v>135</v>
      </c>
      <c r="B117" s="7">
        <f>[1]结算2022年!F117</f>
        <v>874458</v>
      </c>
      <c r="C117" s="7">
        <f>[1]预拨2023年!C116</f>
        <v>865709</v>
      </c>
      <c r="D117" s="7">
        <f>[1]结算2022年!G117</f>
        <v>1179</v>
      </c>
      <c r="E117" s="7">
        <f>[1]预拨2023年!D116</f>
        <v>668</v>
      </c>
      <c r="F117" s="7">
        <f>[1]结算2022年!H117</f>
        <v>79.1</v>
      </c>
      <c r="G117" s="7">
        <f>[1]结算2022年!I117</f>
        <v>122</v>
      </c>
      <c r="H117" s="7">
        <f>[1]预拨2023年!E116</f>
        <v>82.1</v>
      </c>
      <c r="I117" s="7">
        <f>[1]预拨2023年!F116</f>
        <v>128</v>
      </c>
      <c r="J117" s="7">
        <f>[1]结算2022年!L117</f>
        <v>-13.54</v>
      </c>
      <c r="K117" s="7">
        <f>[1]结算2022年!O117</f>
        <v>-5.59</v>
      </c>
      <c r="L117" s="7">
        <f t="shared" si="5"/>
        <v>-19.13</v>
      </c>
      <c r="M117" s="7">
        <f t="shared" si="6"/>
        <v>7116.02</v>
      </c>
      <c r="N117" s="7">
        <f>[1]预拨2023年!H116</f>
        <v>7107.47</v>
      </c>
      <c r="O117" s="7">
        <f>[1]预拨2023年!I116</f>
        <v>8.55</v>
      </c>
      <c r="P117" s="7">
        <f>[1]预拨2023年!J116</f>
        <v>6203.66</v>
      </c>
      <c r="Q117" s="7">
        <f t="shared" si="7"/>
        <v>912.360000000001</v>
      </c>
      <c r="R117" s="7">
        <f t="shared" si="8"/>
        <v>893.230000000001</v>
      </c>
      <c r="S117" s="7">
        <f t="shared" si="9"/>
        <v>893.230000000001</v>
      </c>
      <c r="T117" s="7" t="s">
        <v>134</v>
      </c>
    </row>
    <row r="118" s="1" customFormat="true" ht="16" customHeight="true" spans="1:20">
      <c r="A118" s="8" t="s">
        <v>136</v>
      </c>
      <c r="B118" s="7">
        <f>[1]结算2022年!F118</f>
        <v>4258304</v>
      </c>
      <c r="C118" s="7">
        <f>[1]预拨2023年!C117</f>
        <v>4265630</v>
      </c>
      <c r="D118" s="7">
        <f>[1]结算2022年!G118</f>
        <v>3453</v>
      </c>
      <c r="E118" s="7">
        <f>[1]预拨2023年!D117</f>
        <v>5285</v>
      </c>
      <c r="F118" s="7">
        <f>[1]结算2022年!H118</f>
        <v>75.3</v>
      </c>
      <c r="G118" s="7">
        <f>[1]结算2022年!I118</f>
        <v>122</v>
      </c>
      <c r="H118" s="7">
        <f>[1]预拨2023年!E117</f>
        <v>78.3</v>
      </c>
      <c r="I118" s="7">
        <f>[1]预拨2023年!F117</f>
        <v>128</v>
      </c>
      <c r="J118" s="7">
        <f>[1]结算2022年!L118</f>
        <v>-134.91</v>
      </c>
      <c r="K118" s="7">
        <f>[1]结算2022年!O118</f>
        <v>-0.809999999999995</v>
      </c>
      <c r="L118" s="7">
        <f t="shared" si="5"/>
        <v>-135.72</v>
      </c>
      <c r="M118" s="7">
        <f t="shared" si="6"/>
        <v>33467.53</v>
      </c>
      <c r="N118" s="7">
        <f>[1]预拨2023年!H117</f>
        <v>33399.88</v>
      </c>
      <c r="O118" s="7">
        <f>[1]预拨2023年!I117</f>
        <v>67.65</v>
      </c>
      <c r="P118" s="7">
        <f>[1]预拨2023年!J117</f>
        <v>28778.48</v>
      </c>
      <c r="Q118" s="7">
        <f t="shared" si="7"/>
        <v>4689.05</v>
      </c>
      <c r="R118" s="7">
        <f t="shared" si="8"/>
        <v>4553.33</v>
      </c>
      <c r="S118" s="7">
        <f t="shared" si="9"/>
        <v>4553.33</v>
      </c>
      <c r="T118" s="7" t="s">
        <v>134</v>
      </c>
    </row>
    <row r="119" s="1" customFormat="true" ht="18" customHeight="true"/>
  </sheetData>
  <mergeCells count="38">
    <mergeCell ref="A2:T2"/>
    <mergeCell ref="S3:T3"/>
    <mergeCell ref="B4:E4"/>
    <mergeCell ref="F4:I4"/>
    <mergeCell ref="J4:L4"/>
    <mergeCell ref="M4:Q4"/>
    <mergeCell ref="B5:C5"/>
    <mergeCell ref="D5:E5"/>
    <mergeCell ref="F5:G5"/>
    <mergeCell ref="H5:I5"/>
    <mergeCell ref="M5:O5"/>
    <mergeCell ref="A4:A6"/>
    <mergeCell ref="J5:J6"/>
    <mergeCell ref="K5:K6"/>
    <mergeCell ref="L5:L6"/>
    <mergeCell ref="P5:P6"/>
    <mergeCell ref="Q5:Q6"/>
    <mergeCell ref="R4:R6"/>
    <mergeCell ref="S4:S6"/>
    <mergeCell ref="T4:T6"/>
    <mergeCell ref="T10:T13"/>
    <mergeCell ref="T14:T17"/>
    <mergeCell ref="T18:T23"/>
    <mergeCell ref="T24:T29"/>
    <mergeCell ref="T30:T37"/>
    <mergeCell ref="T38:T43"/>
    <mergeCell ref="T44:T48"/>
    <mergeCell ref="T49:T53"/>
    <mergeCell ref="T54:T62"/>
    <mergeCell ref="T63:T70"/>
    <mergeCell ref="T71:T76"/>
    <mergeCell ref="T77:T85"/>
    <mergeCell ref="T86:T89"/>
    <mergeCell ref="T90:T91"/>
    <mergeCell ref="T92:T98"/>
    <mergeCell ref="T99:T106"/>
    <mergeCell ref="T107:T111"/>
    <mergeCell ref="T112:T115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肖礼诗</dc:creator>
  <cp:lastModifiedBy>肖礼诗</cp:lastModifiedBy>
  <dcterms:created xsi:type="dcterms:W3CDTF">2023-10-10T09:40:00Z</dcterms:created>
  <dcterms:modified xsi:type="dcterms:W3CDTF">2023-10-10T10:48:21Z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