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7785" tabRatio="763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'3'!$A:$D,'3'!$1:$3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<sst xmlns="http://schemas.openxmlformats.org/spreadsheetml/2006/main" count="1067" uniqueCount="374">
  <si>
    <t>表1</t>
  </si>
  <si>
    <t>单位收支总表</t>
  </si>
  <si>
    <t>四川省财政投资评审中心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</si>
  <si>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</si>
  <si>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</si>
  <si>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</si>
  <si>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</si>
  <si>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</si>
  <si>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</si>
  <si>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</si>
  <si>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</si>
  <si>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</si>
  <si>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</si>
  <si>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</si>
  <si>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</si>
  <si>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</si>
  <si>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</si>
  <si>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</si>
  <si>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</si>
  <si>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</si>
  <si>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</si>
  <si>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</si>
  <si>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</si>
  <si>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</si>
  <si>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</si>
  <si>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</si>
  <si>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</si>
  <si>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</si>
  <si>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</si>
  <si>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</si>
  <si>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</si>
  <si>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</si>
  <si>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</si>
  <si>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</si>
  <si>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</si>
  <si>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</si>
  <si>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</si>
  <si>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</si>
  <si>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</si>
  <si>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</si>
  <si>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</si>
  <si>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</si>
  <si>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</si>
  <si>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</si>
  <si>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</si>
  <si>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</si>
  <si>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</si>
  <si>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</si>
  <si>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</si>
  <si>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</si>
  <si>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</si>
  <si>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</si>
  <si>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</si>
  <si>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</si>
  <si>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</si>
  <si>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</si>
  <si>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</si>
  <si>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</si>
  <si>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</si>
  <si>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</si>
  <si>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</si>
  <si>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</si>
  <si>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</si>
  <si>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</si>
  <si>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</si>
  <si>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</si>
  <si>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</si>
  <si>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</si>
  <si>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</si>
  <si>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</si>
  <si>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</si>
  <si>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</si>
  <si>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</si>
  <si>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</si>
  <si>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</si>
  <si>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</si>
  <si>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</si>
  <si>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</si>
  <si>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</si>
  <si>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</si>
  <si>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</si>
  <si>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04</t>
  </si>
  <si>
    <t>99</t>
  </si>
  <si>
    <t>312605</t>
  </si>
  <si>
    <t>其他发展与改革事务支出</t>
  </si>
  <si>
    <t>06</t>
  </si>
  <si>
    <t>01</t>
  </si>
  <si>
    <t>行政运行</t>
  </si>
  <si>
    <t>02</t>
  </si>
  <si>
    <t>一般行政管理事务</t>
  </si>
  <si>
    <t>08</t>
  </si>
  <si>
    <t>财政委托业务支出</t>
  </si>
  <si>
    <t>205</t>
  </si>
  <si>
    <t>03</t>
  </si>
  <si>
    <t>培训支出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</si>
  <si>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</si>
  <si>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</si>
  <si>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</si>
  <si>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</si>
  <si>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</si>
  <si>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</si>
  <si>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</si>
  <si>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公务员医疗补助</t>
  </si>
  <si>
    <t>221</t>
  </si>
  <si>
    <t>住房公积金</t>
  </si>
  <si>
    <t>购房补贴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</si>
  <si>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</si>
  <si>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</si>
  <si>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</si>
  <si>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</si>
  <si>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</si>
  <si>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</si>
  <si>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</si>
  <si>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</si>
  <si>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</si>
  <si>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</si>
  <si>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</si>
  <si>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</si>
  <si>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</si>
  <si>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</si>
  <si>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</si>
  <si>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</si>
  <si>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</si>
  <si>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</si>
  <si>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</si>
  <si>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</si>
  <si>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</si>
  <si>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</si>
  <si>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</si>
  <si>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</si>
  <si>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</si>
  <si>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</si>
  <si>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</si>
  <si>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</si>
  <si>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</si>
  <si>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</si>
  <si>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</si>
  <si>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</si>
  <si>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</si>
  <si>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</si>
  <si>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</si>
  <si>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</si>
  <si>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</si>
  <si>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</si>
  <si>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</si>
  <si>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</si>
  <si>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</si>
  <si>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</si>
  <si>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</si>
  <si>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</si>
  <si>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</si>
  <si>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</si>
  <si>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</si>
  <si>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</si>
  <si>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</si>
  <si>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</si>
  <si>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</si>
  <si>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</si>
  <si>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</si>
  <si>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</si>
  <si>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</si>
  <si>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</si>
  <si>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</si>
  <si>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</si>
  <si>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</si>
  <si>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</si>
  <si>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</si>
  <si>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501</t>
  </si>
  <si>
    <t>机关工资福利支出</t>
  </si>
  <si>
    <t xml:space="preserve">  01</t>
  </si>
  <si>
    <t xml:space="preserve">  工资奖金津补贴</t>
  </si>
  <si>
    <t xml:space="preserve">  02</t>
  </si>
  <si>
    <t xml:space="preserve">  社会保障缴费</t>
  </si>
  <si>
    <t xml:space="preserve">  03</t>
  </si>
  <si>
    <t xml:space="preserve">  住房公积金</t>
  </si>
  <si>
    <t xml:space="preserve">  99</t>
  </si>
  <si>
    <t xml:space="preserve">  其他工资福利支出</t>
  </si>
  <si>
    <t>502</t>
  </si>
  <si>
    <t>机关商品和服务支出</t>
  </si>
  <si>
    <t xml:space="preserve">  办公经费</t>
  </si>
  <si>
    <t xml:space="preserve">  培训费</t>
  </si>
  <si>
    <t xml:space="preserve">  05</t>
  </si>
  <si>
    <t xml:space="preserve">  委托业务费</t>
  </si>
  <si>
    <t xml:space="preserve">  06</t>
  </si>
  <si>
    <t xml:space="preserve">  公务接待费</t>
  </si>
  <si>
    <t xml:space="preserve">  08</t>
  </si>
  <si>
    <t xml:space="preserve">  公务用车运行维护费</t>
  </si>
  <si>
    <t xml:space="preserve">  09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</si>
  <si>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</si>
  <si>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</si>
  <si>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</si>
  <si>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</si>
  <si>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设备购置</t>
  </si>
  <si>
    <t>504</t>
  </si>
  <si>
    <t>机关资本性支出（二）</t>
  </si>
  <si>
    <t xml:space="preserve">  其他资本性支出</t>
  </si>
  <si>
    <t>509</t>
  </si>
  <si>
    <t>对个人和家庭的补助</t>
  </si>
  <si>
    <t xml:space="preserve">  社会福利和救助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</si>
  <si>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</si>
  <si>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</si>
  <si>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</si>
  <si>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</si>
  <si>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</si>
  <si>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</si>
  <si>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</si>
  <si>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</si>
  <si>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</si>
  <si>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</si>
  <si>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</si>
  <si>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</si>
  <si>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</si>
  <si>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</si>
  <si>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</si>
  <si>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</si>
  <si>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</si>
  <si>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</si>
  <si>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</si>
  <si>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</si>
  <si>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</si>
  <si>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</si>
  <si>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</si>
  <si>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</si>
  <si>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</si>
  <si>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</si>
  <si>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</si>
  <si>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</si>
  <si>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</si>
  <si>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</si>
  <si>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</si>
  <si>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</si>
  <si>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</si>
  <si>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</si>
  <si>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</si>
  <si>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</si>
  <si>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</si>
  <si>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</si>
  <si>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</si>
  <si>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</si>
  <si>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</si>
  <si>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</si>
  <si>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</si>
  <si>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</si>
  <si>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</si>
  <si>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</si>
  <si>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</si>
  <si>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</si>
  <si>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</si>
  <si>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</si>
  <si>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</si>
  <si>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</si>
  <si>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</si>
  <si>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</si>
  <si>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</si>
  <si>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</si>
  <si>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</si>
  <si>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</si>
  <si>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</si>
  <si>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</si>
  <si>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</si>
  <si>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</si>
  <si>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</si>
  <si>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</si>
  <si>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</si>
  <si>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</si>
  <si>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</si>
  <si>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</si>
  <si>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</si>
  <si>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</si>
  <si>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</si>
  <si>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</si>
  <si>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</si>
  <si>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</si>
  <si>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</si>
  <si>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</si>
  <si>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</si>
  <si>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</si>
  <si>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</si>
  <si>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</si>
  <si>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</si>
  <si>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</si>
  <si>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</si>
  <si>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</si>
  <si>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</si>
  <si>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</si>
  <si>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</si>
  <si>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</si>
  <si>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</si>
  <si>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</si>
  <si>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</si>
  <si>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</si>
  <si>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</si>
  <si>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</si>
  <si>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</si>
  <si>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</si>
  <si>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</si>
  <si>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财政委托业务支出</t>
  </si>
  <si>
    <t>教育支出</t>
  </si>
  <si>
    <t xml:space="preserve">  进修及培训</t>
  </si>
  <si>
    <t xml:space="preserve">    培训支出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</si>
  <si>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</si>
  <si>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</si>
  <si>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</si>
  <si>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</si>
  <si>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</si>
  <si>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</si>
  <si>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</si>
  <si>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</si>
  <si>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</si>
  <si>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</si>
  <si>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</si>
  <si>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 xml:space="preserve">    购房补贴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</si>
  <si>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</si>
  <si>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</si>
  <si>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</si>
  <si>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</si>
  <si>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</si>
  <si>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</si>
  <si>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</si>
  <si>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</si>
  <si>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</si>
  <si>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</si>
  <si>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10</t>
  </si>
  <si>
    <t xml:space="preserve">  职工基本医疗保险缴费</t>
  </si>
  <si>
    <t xml:space="preserve">  11</t>
  </si>
  <si>
    <t xml:space="preserve">  公务员医疗补助缴费</t>
  </si>
  <si>
    <t xml:space="preserve">  13</t>
  </si>
  <si>
    <t>302</t>
  </si>
  <si>
    <t xml:space="preserve">  办公费</t>
  </si>
  <si>
    <t xml:space="preserve">  04</t>
  </si>
  <si>
    <t xml:space="preserve">  手续费</t>
  </si>
  <si>
    <t xml:space="preserve">  水费</t>
  </si>
  <si>
    <t xml:space="preserve">  电费</t>
  </si>
  <si>
    <t xml:space="preserve">  07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</si>
  <si>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</si>
  <si>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</si>
  <si>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</si>
  <si>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</si>
  <si>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16</t>
  </si>
  <si>
    <t xml:space="preserve">  17</t>
  </si>
  <si>
    <t xml:space="preserve">  28</t>
  </si>
  <si>
    <t xml:space="preserve">  工会经费</t>
  </si>
  <si>
    <t xml:space="preserve">  29</t>
  </si>
  <si>
    <t xml:space="preserve">  福利费</t>
  </si>
  <si>
    <t xml:space="preserve">  31</t>
  </si>
  <si>
    <t xml:space="preserve">  39</t>
  </si>
  <si>
    <t xml:space="preserve">  其他交通费用</t>
  </si>
  <si>
    <t>303</t>
  </si>
  <si>
    <t xml:space="preserve">  奖励金</t>
  </si>
  <si>
    <t>表3-2</t>
  </si>
  <si>
    <t>一般公共预算项目支出预算表</t>
  </si>
  <si>
    <t>单位名称（项目）</t>
  </si>
  <si>
    <t xml:space="preserve">  信息化建设及网络运行维护</t>
  </si>
  <si>
    <t xml:space="preserve">  综合业务系统</t>
  </si>
  <si>
    <t xml:space="preserve">  财政投资评审劳务费</t>
  </si>
  <si>
    <t xml:space="preserve">  财政投资评审委托业务费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</si>
  <si>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</si>
  <si>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</si>
  <si>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</si>
  <si>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</si>
  <si>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</si>
  <si>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</si>
  <si>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</si>
  <si>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</si>
  <si>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</si>
  <si>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</si>
  <si>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</si>
  <si>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</si>
  <si>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注：此表无数据。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</si>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</sst>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###0.00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5"/>
      <color theme="3"/>
      <name val="Calibri"/>
      <charset val="0"/>
    </font>
    <font>
      <sz val="11"/>
      <color theme="0"/>
      <name val="Calibri"/>
      <charset val="0"/>
    </font>
    <font>
      <u/>
      <sz val="11"/>
      <color theme="10"/>
      <name val="Calibri"/>
      <charset val="0"/>
    </font>
    <font>
      <sz val="11"/>
      <color theme="1"/>
      <name val="Calibri"/>
      <charset val="0"/>
    </font>
    <font>
      <sz val="11"/>
      <color indexed="8"/>
      <name val="Calibri"/>
      <charset val="0"/>
    </font>
    <font>
      <b/>
      <sz val="11"/>
      <color theme="3"/>
      <name val="Calibri"/>
      <charset val="0"/>
    </font>
    <font>
      <sz val="11"/>
      <color rgb="FFFF0000"/>
      <name val="Calibri"/>
      <charset val="0"/>
    </font>
    <font>
      <b/>
      <sz val="13"/>
      <color theme="3"/>
      <name val="Calibri"/>
      <charset val="0"/>
    </font>
    <font>
      <u/>
      <sz val="11"/>
      <color theme="11"/>
      <name val="Calibri"/>
      <charset val="0"/>
    </font>
    <font>
      <sz val="11"/>
      <color rgb="FF9C6500"/>
      <name val="Calibri"/>
      <charset val="0"/>
    </font>
    <font>
      <sz val="11"/>
      <color rgb="FF3F3F76"/>
      <name val="Calibri"/>
      <charset val="0"/>
    </font>
    <font>
      <sz val="11"/>
      <color rgb="FF9C0006"/>
      <name val="Calibri"/>
      <charset val="0"/>
    </font>
    <font>
      <i/>
      <sz val="11"/>
      <color rgb="FF7F7F7F"/>
      <name val="Calibri"/>
      <charset val="0"/>
    </font>
    <font>
      <b/>
      <sz val="11"/>
      <color indexed="62"/>
      <name val="Calibri"/>
      <charset val="0"/>
    </font>
    <font>
      <b/>
      <sz val="13"/>
      <color indexed="62"/>
      <name val="Calibri"/>
      <charset val="0"/>
    </font>
    <font>
      <sz val="11"/>
      <color indexed="9"/>
      <name val="Calibri"/>
      <charset val="0"/>
    </font>
    <font>
      <b/>
      <sz val="18"/>
      <color theme="3"/>
      <name val="Cambria"/>
      <charset val="0"/>
    </font>
    <font>
      <b/>
      <sz val="11"/>
      <color rgb="FF3F3F3F"/>
      <name val="Calibri"/>
      <charset val="0"/>
    </font>
    <font>
      <b/>
      <sz val="11"/>
      <color rgb="FFFA7D00"/>
      <name val="Calibri"/>
      <charset val="0"/>
    </font>
    <font>
      <b/>
      <sz val="11"/>
      <color theme="0"/>
      <name val="Calibri"/>
      <charset val="0"/>
    </font>
    <font>
      <sz val="11"/>
      <color rgb="FFFA7D00"/>
      <name val="Calibri"/>
      <charset val="0"/>
    </font>
    <font>
      <b/>
      <sz val="11"/>
      <color theme="1"/>
      <name val="Calibri"/>
      <charset val="0"/>
    </font>
    <font>
      <sz val="11"/>
      <color rgb="FF006100"/>
      <name val="Calibri"/>
      <charset val="0"/>
    </font>
    <font>
      <sz val="11"/>
      <color indexed="62"/>
      <name val="Calibri"/>
      <charset val="0"/>
    </font>
    <font>
      <b/>
      <sz val="18"/>
      <color indexed="62"/>
      <name val="Cambria"/>
      <charset val="0"/>
    </font>
    <font>
      <b/>
      <sz val="11"/>
      <color indexed="63"/>
      <name val="Calibri"/>
      <charset val="0"/>
    </font>
    <font>
      <sz val="11"/>
      <color indexed="17"/>
      <name val="Calibri"/>
      <charset val="0"/>
    </font>
    <font>
      <sz val="11"/>
      <color indexed="16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b/>
      <sz val="15"/>
      <color indexed="62"/>
      <name val="Calibri"/>
      <charset val="0"/>
    </font>
    <font>
      <sz val="11"/>
      <color indexed="53"/>
      <name val="Calibri"/>
      <charset val="0"/>
    </font>
    <font>
      <sz val="11"/>
      <color indexed="60"/>
      <name val="Calibri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31">
    <xf numFmtId="1" fontId="0" fillId="0" borderId="0"/>
    <xf numFmtId="178" fontId="0" fillId="0" borderId="0" applyFont="0" applyFill="0" applyBorder="0" applyAlignment="0" applyProtection="0"/>
    <xf numFmtId="0" fontId="11" fillId="9" borderId="0" applyNumberFormat="0" applyBorder="0" applyAlignment="0" applyProtection="0"/>
    <xf numFmtId="0" fontId="10" fillId="14" borderId="0" applyNumberFormat="0" applyBorder="0" applyAlignment="0" applyProtection="0"/>
    <xf numFmtId="0" fontId="17" fillId="16" borderId="26" applyNumberFormat="0" applyAlignment="0" applyProtection="0"/>
    <xf numFmtId="179" fontId="0" fillId="0" borderId="0" applyFont="0" applyFill="0" applyBorder="0" applyAlignment="0" applyProtection="0"/>
    <xf numFmtId="0" fontId="11" fillId="6" borderId="0" applyNumberFormat="0" applyBorder="0" applyAlignment="0" applyProtection="0"/>
    <xf numFmtId="180" fontId="0" fillId="0" borderId="0" applyFont="0" applyFill="0" applyBorder="0" applyAlignment="0" applyProtection="0"/>
    <xf numFmtId="0" fontId="10" fillId="13" borderId="0" applyNumberFormat="0" applyBorder="0" applyAlignment="0" applyProtection="0"/>
    <xf numFmtId="0" fontId="18" fillId="17" borderId="0" applyNumberFormat="0" applyBorder="0" applyAlignment="0" applyProtection="0"/>
    <xf numFmtId="177" fontId="0" fillId="0" borderId="0" applyFont="0" applyFill="0" applyBorder="0" applyAlignment="0" applyProtection="0"/>
    <xf numFmtId="0" fontId="8" fillId="21" borderId="0" applyNumberFormat="0" applyBorder="0" applyAlignment="0" applyProtection="0"/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0" fillId="18" borderId="27" applyNumberFormat="0" applyFont="0" applyAlignment="0" applyProtection="0"/>
    <xf numFmtId="0" fontId="12" fillId="0" borderId="0" applyNumberFormat="0" applyFill="0" applyBorder="0" applyAlignment="0" applyProtection="0"/>
    <xf numFmtId="0" fontId="0" fillId="6" borderId="28" applyNumberFormat="0" applyFont="0" applyAlignment="0" applyProtection="0"/>
    <xf numFmtId="0" fontId="21" fillId="0" borderId="30" applyNumberFormat="0" applyFill="0" applyAlignment="0" applyProtection="0"/>
    <xf numFmtId="0" fontId="11" fillId="6" borderId="0" applyNumberFormat="0" applyBorder="0" applyAlignment="0" applyProtection="0"/>
    <xf numFmtId="0" fontId="8" fillId="25" borderId="0" applyNumberFormat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23" applyNumberFormat="0" applyFill="0" applyAlignment="0" applyProtection="0"/>
    <xf numFmtId="0" fontId="14" fillId="0" borderId="25" applyNumberFormat="0" applyFill="0" applyAlignment="0" applyProtection="0"/>
    <xf numFmtId="0" fontId="11" fillId="11" borderId="0" applyNumberFormat="0" applyBorder="0" applyAlignment="0" applyProtection="0"/>
    <xf numFmtId="0" fontId="8" fillId="20" borderId="0" applyNumberFormat="0" applyBorder="0" applyAlignment="0" applyProtection="0"/>
    <xf numFmtId="0" fontId="12" fillId="0" borderId="24" applyNumberFormat="0" applyFill="0" applyAlignment="0" applyProtection="0"/>
    <xf numFmtId="0" fontId="8" fillId="4" borderId="0" applyNumberFormat="0" applyBorder="0" applyAlignment="0" applyProtection="0"/>
    <xf numFmtId="0" fontId="24" fillId="28" borderId="31" applyNumberFormat="0" applyAlignment="0" applyProtection="0"/>
    <xf numFmtId="0" fontId="25" fillId="28" borderId="26" applyNumberFormat="0" applyAlignment="0" applyProtection="0"/>
    <xf numFmtId="0" fontId="26" fillId="30" borderId="32" applyNumberFormat="0" applyAlignment="0" applyProtection="0"/>
    <xf numFmtId="0" fontId="10" fillId="26" borderId="0" applyNumberFormat="0" applyBorder="0" applyAlignment="0" applyProtection="0"/>
    <xf numFmtId="0" fontId="8" fillId="32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33" borderId="0" applyNumberFormat="0" applyBorder="0" applyAlignment="0" applyProtection="0"/>
    <xf numFmtId="0" fontId="11" fillId="11" borderId="0" applyNumberFormat="0" applyBorder="0" applyAlignment="0" applyProtection="0"/>
    <xf numFmtId="0" fontId="16" fillId="15" borderId="0" applyNumberFormat="0" applyBorder="0" applyAlignment="0" applyProtection="0"/>
    <xf numFmtId="0" fontId="10" fillId="5" borderId="0" applyNumberFormat="0" applyBorder="0" applyAlignment="0" applyProtection="0"/>
    <xf numFmtId="0" fontId="8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30" fillId="37" borderId="35" applyNumberFormat="0" applyAlignment="0" applyProtection="0"/>
    <xf numFmtId="0" fontId="11" fillId="9" borderId="0" applyNumberFormat="0" applyBorder="0" applyAlignment="0" applyProtection="0"/>
    <xf numFmtId="0" fontId="8" fillId="38" borderId="0" applyNumberFormat="0" applyBorder="0" applyAlignment="0" applyProtection="0"/>
    <xf numFmtId="0" fontId="8" fillId="31" borderId="0" applyNumberFormat="0" applyBorder="0" applyAlignment="0" applyProtection="0"/>
    <xf numFmtId="0" fontId="10" fillId="34" borderId="0" applyNumberFormat="0" applyBorder="0" applyAlignment="0" applyProtection="0"/>
    <xf numFmtId="0" fontId="11" fillId="39" borderId="0" applyNumberFormat="0" applyBorder="0" applyAlignment="0" applyProtection="0"/>
    <xf numFmtId="0" fontId="10" fillId="23" borderId="0" applyNumberFormat="0" applyBorder="0" applyAlignment="0" applyProtection="0"/>
    <xf numFmtId="0" fontId="8" fillId="8" borderId="0" applyNumberFormat="0" applyBorder="0" applyAlignment="0" applyProtection="0"/>
    <xf numFmtId="0" fontId="10" fillId="10" borderId="0" applyNumberFormat="0" applyBorder="0" applyAlignment="0" applyProtection="0"/>
    <xf numFmtId="0" fontId="20" fillId="0" borderId="29" applyNumberFormat="0" applyFill="0" applyAlignment="0" applyProtection="0"/>
    <xf numFmtId="0" fontId="8" fillId="19" borderId="0" applyNumberFormat="0" applyBorder="0" applyAlignment="0" applyProtection="0"/>
    <xf numFmtId="0" fontId="8" fillId="7" borderId="0" applyNumberFormat="0" applyBorder="0" applyAlignment="0" applyProtection="0"/>
    <xf numFmtId="0" fontId="22" fillId="24" borderId="0" applyNumberFormat="0" applyBorder="0" applyAlignment="0" applyProtection="0"/>
    <xf numFmtId="0" fontId="10" fillId="22" borderId="0" applyNumberFormat="0" applyBorder="0" applyAlignment="0" applyProtection="0"/>
    <xf numFmtId="0" fontId="8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2" fillId="11" borderId="0" applyNumberFormat="0" applyBorder="0" applyAlignment="0" applyProtection="0"/>
    <xf numFmtId="0" fontId="3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32" fillId="2" borderId="36" applyNumberFormat="0" applyAlignment="0" applyProtection="0"/>
    <xf numFmtId="0" fontId="22" fillId="24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5" fillId="2" borderId="35" applyNumberFormat="0" applyAlignment="0" applyProtection="0"/>
    <xf numFmtId="0" fontId="35" fillId="2" borderId="35" applyNumberFormat="0" applyAlignment="0" applyProtection="0"/>
    <xf numFmtId="0" fontId="36" fillId="48" borderId="37" applyNumberFormat="0" applyAlignment="0" applyProtection="0"/>
    <xf numFmtId="0" fontId="36" fillId="48" borderId="37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21" fillId="0" borderId="30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0" fillId="37" borderId="35" applyNumberFormat="0" applyAlignment="0" applyProtection="0"/>
    <xf numFmtId="0" fontId="39" fillId="0" borderId="39" applyNumberFormat="0" applyFill="0" applyAlignment="0" applyProtection="0"/>
    <xf numFmtId="0" fontId="39" fillId="0" borderId="39" applyNumberFormat="0" applyFill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0" fillId="6" borderId="28" applyNumberFormat="0" applyFont="0" applyAlignment="0" applyProtection="0"/>
    <xf numFmtId="0" fontId="32" fillId="2" borderId="36" applyNumberFormat="0" applyAlignment="0" applyProtection="0"/>
    <xf numFmtId="0" fontId="31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53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6" fontId="1" fillId="0" borderId="1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vertical="center" wrapText="1"/>
    </xf>
    <xf numFmtId="176" fontId="3" fillId="0" borderId="19" xfId="0" applyNumberFormat="1" applyFont="1" applyFill="1" applyBorder="1" applyAlignment="1" applyProtection="1">
      <alignment vertical="center" wrapText="1"/>
    </xf>
    <xf numFmtId="176" fontId="3" fillId="0" borderId="9" xfId="0" applyNumberFormat="1" applyFont="1" applyFill="1" applyBorder="1" applyAlignment="1" applyProtection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6" fontId="3" fillId="0" borderId="14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1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Note 1" xfId="17"/>
    <cellStyle name="Heading 2 1" xfId="18"/>
    <cellStyle name="20% - Accent3 1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60% - Accent1 1" xfId="78"/>
    <cellStyle name="Title 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Accent2 1 1" xfId="94"/>
    <cellStyle name="Output 1" xfId="95"/>
    <cellStyle name="Accent3 1" xfId="96"/>
    <cellStyle name="Accent4 1" xfId="97"/>
    <cellStyle name="Accent4 1 1" xfId="98"/>
    <cellStyle name="Accent5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workbookViewId="0">
      <selection activeCell="A12" sqref="A12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6"/>
      <c r="B1" s="86"/>
      <c r="C1" s="86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7" t="s">
        <v>2</v>
      </c>
      <c r="B3" s="88"/>
      <c r="C3" s="27"/>
      <c r="D3" s="8" t="s">
        <v>3</v>
      </c>
    </row>
    <row r="4" ht="19.5" customHeight="1" spans="1:4">
      <c r="A4" s="89" t="s">
        <v>4</v>
      </c>
      <c r="B4" s="90"/>
      <c r="C4" s="89" t="s">
        <v>5</v>
      </c>
      <c r="D4" s="90"/>
    </row>
    <row r="5" ht="19.5" customHeight="1" spans="1:4">
      <c r="A5" s="92" t="s">
        <v>6</v>
      </c>
      <c r="B5" s="92" t="s">
        <v>7</v>
      </c>
      <c r="C5" s="92" t="s">
        <v>6</v>
      </c>
      <c r="D5" s="141" t="s">
        <v>7</v>
      </c>
    </row>
    <row r="6" ht="19.5" customHeight="1" spans="1:4">
      <c r="A6" s="108" t="s">
        <v>8</v>
      </c>
      <c r="B6" s="142">
        <v>1717.76</v>
      </c>
      <c r="C6" s="108" t="s">
        <v>9</v>
      </c>
      <c r="D6" s="142">
        <v>1755.31</v>
      </c>
    </row>
    <row r="7" ht="19.5" customHeight="1" spans="1:4">
      <c r="A7" s="108" t="s">
        <v>10</v>
      </c>
      <c r="B7" s="96">
        <v>0</v>
      </c>
      <c r="C7" s="108" t="s">
        <v>11</v>
      </c>
      <c r="D7" s="142">
        <v>0</v>
      </c>
    </row>
    <row r="8" ht="19.5" customHeight="1" spans="1:4">
      <c r="A8" s="95" t="s">
        <v>12</v>
      </c>
      <c r="B8" s="142">
        <v>0</v>
      </c>
      <c r="C8" s="143" t="s">
        <v>13</v>
      </c>
      <c r="D8" s="142">
        <v>0</v>
      </c>
    </row>
    <row r="9" ht="19.5" customHeight="1" spans="1:4">
      <c r="A9" s="108" t="s">
        <v>14</v>
      </c>
      <c r="B9" s="134">
        <v>0</v>
      </c>
      <c r="C9" s="108" t="s">
        <v>15</v>
      </c>
      <c r="D9" s="142">
        <v>0</v>
      </c>
    </row>
    <row r="10" ht="19.5" customHeight="1" spans="1:4">
      <c r="A10" s="108" t="s">
        <v>16</v>
      </c>
      <c r="B10" s="142">
        <v>0</v>
      </c>
      <c r="C10" s="108" t="s">
        <v>17</v>
      </c>
      <c r="D10" s="142">
        <v>4</v>
      </c>
    </row>
    <row r="11" ht="19.5" customHeight="1" spans="1:4">
      <c r="A11" s="108" t="s">
        <v>18</v>
      </c>
      <c r="B11" s="142">
        <v>0</v>
      </c>
      <c r="C11" s="108" t="s">
        <v>19</v>
      </c>
      <c r="D11" s="142">
        <v>0</v>
      </c>
    </row>
    <row r="12" ht="19.5" customHeight="1" spans="1:4">
      <c r="A12" s="108"/>
      <c r="B12" s="142"/>
      <c r="C12" s="108" t="s">
        <v>20</v>
      </c>
      <c r="D12" s="142">
        <v>0</v>
      </c>
    </row>
    <row r="13" ht="19.5" customHeight="1" spans="1:4">
      <c r="A13" s="102"/>
      <c r="B13" s="142"/>
      <c r="C13" s="108" t="s">
        <v>21</v>
      </c>
      <c r="D13" s="142">
        <v>23.73</v>
      </c>
    </row>
    <row r="14" ht="19.5" customHeight="1" spans="1:4">
      <c r="A14" s="102"/>
      <c r="B14" s="142"/>
      <c r="C14" s="108" t="s">
        <v>22</v>
      </c>
      <c r="D14" s="142">
        <v>0</v>
      </c>
    </row>
    <row r="15" ht="19.5" customHeight="1" spans="1:4">
      <c r="A15" s="102"/>
      <c r="B15" s="142"/>
      <c r="C15" s="108" t="s">
        <v>23</v>
      </c>
      <c r="D15" s="142">
        <v>22.72</v>
      </c>
    </row>
    <row r="16" ht="19.5" customHeight="1" spans="1:4">
      <c r="A16" s="102"/>
      <c r="B16" s="142"/>
      <c r="C16" s="108" t="s">
        <v>24</v>
      </c>
      <c r="D16" s="142">
        <v>0</v>
      </c>
    </row>
    <row r="17" ht="19.5" customHeight="1" spans="1:4">
      <c r="A17" s="102"/>
      <c r="B17" s="142"/>
      <c r="C17" s="108" t="s">
        <v>25</v>
      </c>
      <c r="D17" s="142">
        <v>0</v>
      </c>
    </row>
    <row r="18" ht="19.5" customHeight="1" spans="1:4">
      <c r="A18" s="102"/>
      <c r="B18" s="142"/>
      <c r="C18" s="108" t="s">
        <v>26</v>
      </c>
      <c r="D18" s="142">
        <v>0</v>
      </c>
    </row>
    <row r="19" ht="19.5" customHeight="1" spans="1:4">
      <c r="A19" s="102"/>
      <c r="B19" s="142"/>
      <c r="C19" s="108" t="s">
        <v>27</v>
      </c>
      <c r="D19" s="142">
        <v>0</v>
      </c>
    </row>
    <row r="20" ht="19.5" customHeight="1" spans="1:4">
      <c r="A20" s="102"/>
      <c r="B20" s="142"/>
      <c r="C20" s="108" t="s">
        <v>28</v>
      </c>
      <c r="D20" s="142">
        <v>0</v>
      </c>
    </row>
    <row r="21" ht="19.5" customHeight="1" spans="1:4">
      <c r="A21" s="102"/>
      <c r="B21" s="142"/>
      <c r="C21" s="108" t="s">
        <v>29</v>
      </c>
      <c r="D21" s="142">
        <v>0</v>
      </c>
    </row>
    <row r="22" ht="19.5" customHeight="1" spans="1:4">
      <c r="A22" s="102"/>
      <c r="B22" s="142"/>
      <c r="C22" s="108" t="s">
        <v>30</v>
      </c>
      <c r="D22" s="142">
        <v>0</v>
      </c>
    </row>
    <row r="23" ht="19.5" customHeight="1" spans="1:4">
      <c r="A23" s="102"/>
      <c r="B23" s="142"/>
      <c r="C23" s="108" t="s">
        <v>31</v>
      </c>
      <c r="D23" s="142">
        <v>0</v>
      </c>
    </row>
    <row r="24" ht="19.5" customHeight="1" spans="1:4">
      <c r="A24" s="102"/>
      <c r="B24" s="142"/>
      <c r="C24" s="108" t="s">
        <v>32</v>
      </c>
      <c r="D24" s="142">
        <v>0</v>
      </c>
    </row>
    <row r="25" ht="19.5" customHeight="1" spans="1:4">
      <c r="A25" s="102"/>
      <c r="B25" s="142"/>
      <c r="C25" s="108" t="s">
        <v>33</v>
      </c>
      <c r="D25" s="142">
        <v>41.62</v>
      </c>
    </row>
    <row r="26" ht="19.5" customHeight="1" spans="1:4">
      <c r="A26" s="108"/>
      <c r="B26" s="142"/>
      <c r="C26" s="108" t="s">
        <v>34</v>
      </c>
      <c r="D26" s="142">
        <v>0</v>
      </c>
    </row>
    <row r="27" ht="19.5" customHeight="1" spans="1:4">
      <c r="A27" s="108"/>
      <c r="B27" s="142"/>
      <c r="C27" s="108" t="s">
        <v>35</v>
      </c>
      <c r="D27" s="142">
        <v>0</v>
      </c>
    </row>
    <row r="28" ht="19.5" customHeight="1" spans="1:4">
      <c r="A28" s="108" t="s">
        <v>36</v>
      </c>
      <c r="B28" s="142"/>
      <c r="C28" s="108" t="s">
        <v>37</v>
      </c>
      <c r="D28" s="142">
        <v>0</v>
      </c>
    </row>
    <row r="29" ht="19.5" customHeight="1" spans="1:4">
      <c r="A29" s="108"/>
      <c r="B29" s="142"/>
      <c r="C29" s="108" t="s">
        <v>38</v>
      </c>
      <c r="D29" s="142">
        <v>0</v>
      </c>
    </row>
    <row r="30" ht="19.5" customHeight="1" spans="1:4">
      <c r="A30" s="112"/>
      <c r="B30" s="96"/>
      <c r="C30" s="112" t="s">
        <v>39</v>
      </c>
      <c r="D30" s="96">
        <v>0</v>
      </c>
    </row>
    <row r="31" ht="19.5" customHeight="1" spans="1:4">
      <c r="A31" s="115"/>
      <c r="B31" s="99"/>
      <c r="C31" s="115" t="s">
        <v>40</v>
      </c>
      <c r="D31" s="99">
        <v>0</v>
      </c>
    </row>
    <row r="32" ht="19.5" customHeight="1" spans="1:4">
      <c r="A32" s="115"/>
      <c r="B32" s="99"/>
      <c r="C32" s="115" t="s">
        <v>41</v>
      </c>
      <c r="D32" s="99">
        <v>0</v>
      </c>
    </row>
    <row r="33" ht="19.5" customHeight="1" spans="1:4">
      <c r="A33" s="115"/>
      <c r="B33" s="99"/>
      <c r="C33" s="115" t="s">
        <v>42</v>
      </c>
      <c r="D33" s="99">
        <v>0</v>
      </c>
    </row>
    <row r="34" ht="19.5" customHeight="1" spans="1:4">
      <c r="A34" s="115"/>
      <c r="B34" s="99"/>
      <c r="C34" s="115" t="s">
        <v>43</v>
      </c>
      <c r="D34" s="99">
        <v>0</v>
      </c>
    </row>
    <row r="35" ht="19.5" customHeight="1" spans="1:4">
      <c r="A35" s="115"/>
      <c r="B35" s="99"/>
      <c r="C35" s="115" t="s">
        <v>44</v>
      </c>
      <c r="D35" s="99">
        <v>0</v>
      </c>
    </row>
    <row r="36" ht="19.5" customHeight="1" spans="1:4">
      <c r="A36" s="115"/>
      <c r="B36" s="99"/>
      <c r="C36" s="115"/>
      <c r="D36" s="118"/>
    </row>
    <row r="37" ht="19.5" customHeight="1" spans="1:4">
      <c r="A37" s="117" t="s">
        <v>45</v>
      </c>
      <c r="B37" s="118">
        <f>SUM(B6:B34)</f>
        <v>1717.76</v>
      </c>
      <c r="C37" s="117" t="s">
        <v>46</v>
      </c>
      <c r="D37" s="118">
        <f>SUM(D6:D35)</f>
        <v>1847.38</v>
      </c>
    </row>
    <row r="38" ht="19.5" customHeight="1" spans="1:4">
      <c r="A38" s="115" t="s">
        <v>47</v>
      </c>
      <c r="B38" s="99">
        <v>0</v>
      </c>
      <c r="C38" s="115" t="s">
        <v>48</v>
      </c>
      <c r="D38" s="99">
        <v>0</v>
      </c>
    </row>
    <row r="39" ht="19.5" customHeight="1" spans="1:4">
      <c r="A39" s="115" t="s">
        <v>49</v>
      </c>
      <c r="B39" s="99">
        <v>129.62</v>
      </c>
      <c r="C39" s="115" t="s">
        <v>50</v>
      </c>
      <c r="D39" s="99">
        <v>0</v>
      </c>
    </row>
    <row r="40" ht="19.5" customHeight="1" spans="1:4">
      <c r="A40" s="115"/>
      <c r="B40" s="99"/>
      <c r="C40" s="115" t="s">
        <v>51</v>
      </c>
      <c r="D40" s="99">
        <v>0</v>
      </c>
    </row>
    <row r="41" ht="19.5" customHeight="1" spans="1:4">
      <c r="A41" s="144"/>
      <c r="B41" s="145"/>
      <c r="C41" s="144"/>
      <c r="D41" s="146"/>
    </row>
    <row r="42" ht="19.5" customHeight="1" spans="1:4">
      <c r="A42" s="147" t="s">
        <v>52</v>
      </c>
      <c r="B42" s="148">
        <f>SUM(B37:B39)</f>
        <v>1847.38</v>
      </c>
      <c r="C42" s="147" t="s">
        <v>53</v>
      </c>
      <c r="D42" s="149">
        <f>SUM(D37,D38,D40)</f>
        <v>1847.38</v>
      </c>
    </row>
    <row r="43" ht="20.25" customHeight="1" spans="1:4">
      <c r="A43" s="150"/>
      <c r="B43" s="151"/>
      <c r="C43" s="152"/>
      <c r="D43" s="86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4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364</v>
      </c>
    </row>
    <row r="2" ht="20.1" customHeight="1" spans="1:8">
      <c r="A2" s="4" t="s">
        <v>365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366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367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112</v>
      </c>
      <c r="F5" s="16" t="s">
        <v>57</v>
      </c>
      <c r="G5" s="16" t="s">
        <v>108</v>
      </c>
      <c r="H5" s="13" t="s">
        <v>109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368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369</v>
      </c>
    </row>
    <row r="2" ht="25.5" customHeight="1" spans="1:8">
      <c r="A2" s="4" t="s">
        <v>370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358</v>
      </c>
      <c r="B4" s="31" t="s">
        <v>359</v>
      </c>
      <c r="C4" s="13" t="s">
        <v>360</v>
      </c>
      <c r="D4" s="13"/>
      <c r="E4" s="13"/>
      <c r="F4" s="13"/>
      <c r="G4" s="13"/>
      <c r="H4" s="13"/>
    </row>
    <row r="5" ht="20.1" customHeight="1" spans="1:8">
      <c r="A5" s="31"/>
      <c r="B5" s="31"/>
      <c r="C5" s="32" t="s">
        <v>57</v>
      </c>
      <c r="D5" s="15" t="s">
        <v>233</v>
      </c>
      <c r="E5" s="33" t="s">
        <v>361</v>
      </c>
      <c r="F5" s="34"/>
      <c r="G5" s="34"/>
      <c r="H5" s="35" t="s">
        <v>238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362</v>
      </c>
      <c r="G6" s="39" t="s">
        <v>363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6" si="0">SUM(D7,F7:H7)</f>
        <v>0</v>
      </c>
      <c r="D7" s="42" t="s">
        <v>36</v>
      </c>
      <c r="E7" s="42">
        <f t="shared" ref="E7:E16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3" ht="20.1" customHeight="1" spans="1:8">
      <c r="A13" s="24" t="s">
        <v>36</v>
      </c>
      <c r="B13" s="41" t="s">
        <v>36</v>
      </c>
      <c r="C13" s="26">
        <f t="shared" si="0"/>
        <v>0</v>
      </c>
      <c r="D13" s="42" t="s">
        <v>36</v>
      </c>
      <c r="E13" s="42">
        <f t="shared" si="1"/>
        <v>0</v>
      </c>
      <c r="F13" s="42" t="s">
        <v>36</v>
      </c>
      <c r="G13" s="25" t="s">
        <v>36</v>
      </c>
      <c r="H13" s="43" t="s">
        <v>36</v>
      </c>
    </row>
    <row r="14" ht="20.1" customHeight="1" spans="1:8">
      <c r="A14" s="24" t="s">
        <v>36</v>
      </c>
      <c r="B14" s="41" t="s">
        <v>36</v>
      </c>
      <c r="C14" s="26">
        <f t="shared" si="0"/>
        <v>0</v>
      </c>
      <c r="D14" s="42" t="s">
        <v>36</v>
      </c>
      <c r="E14" s="42">
        <f t="shared" si="1"/>
        <v>0</v>
      </c>
      <c r="F14" s="42" t="s">
        <v>36</v>
      </c>
      <c r="G14" s="25" t="s">
        <v>36</v>
      </c>
      <c r="H14" s="43" t="s">
        <v>36</v>
      </c>
    </row>
    <row r="15" ht="20.1" customHeight="1" spans="1:8">
      <c r="A15" s="24" t="s">
        <v>36</v>
      </c>
      <c r="B15" s="41" t="s">
        <v>36</v>
      </c>
      <c r="C15" s="26">
        <f t="shared" si="0"/>
        <v>0</v>
      </c>
      <c r="D15" s="42" t="s">
        <v>36</v>
      </c>
      <c r="E15" s="42">
        <f t="shared" si="1"/>
        <v>0</v>
      </c>
      <c r="F15" s="42" t="s">
        <v>36</v>
      </c>
      <c r="G15" s="25" t="s">
        <v>36</v>
      </c>
      <c r="H15" s="43" t="s">
        <v>36</v>
      </c>
    </row>
    <row r="16" ht="20.1" customHeight="1" spans="1:8">
      <c r="A16" s="24" t="s">
        <v>36</v>
      </c>
      <c r="B16" s="41" t="s">
        <v>36</v>
      </c>
      <c r="C16" s="26">
        <f t="shared" si="0"/>
        <v>0</v>
      </c>
      <c r="D16" s="42" t="s">
        <v>36</v>
      </c>
      <c r="E16" s="42">
        <f t="shared" si="1"/>
        <v>0</v>
      </c>
      <c r="F16" s="42" t="s">
        <v>36</v>
      </c>
      <c r="G16" s="25" t="s">
        <v>36</v>
      </c>
      <c r="H16" s="43" t="s">
        <v>36</v>
      </c>
    </row>
    <row r="17" spans="1:1">
      <c r="A17" t="s">
        <v>368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tabSelected="1" workbookViewId="0">
      <selection activeCell="D17" sqref="D17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371</v>
      </c>
    </row>
    <row r="2" ht="20.1" customHeight="1" spans="1:8">
      <c r="A2" s="4" t="s">
        <v>372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373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112</v>
      </c>
      <c r="F5" s="16" t="s">
        <v>57</v>
      </c>
      <c r="G5" s="16" t="s">
        <v>108</v>
      </c>
      <c r="H5" s="13" t="s">
        <v>109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spans="1:1">
      <c r="A17" t="s">
        <v>368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8"/>
  <sheetViews>
    <sheetView showGridLines="0" showZeros="0" topLeftCell="A1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/>
      <c r="T1" s="140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4"/>
      <c r="K3" s="74"/>
      <c r="L3" s="74"/>
      <c r="M3" s="74"/>
      <c r="N3" s="74"/>
      <c r="O3" s="74"/>
      <c r="P3" s="74"/>
      <c r="Q3" s="74"/>
      <c r="R3" s="74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5" t="s">
        <v>63</v>
      </c>
      <c r="N4" s="71" t="s">
        <v>64</v>
      </c>
      <c r="O4" s="72"/>
      <c r="P4" s="72"/>
      <c r="Q4" s="72"/>
      <c r="R4" s="73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6" t="s">
        <v>70</v>
      </c>
      <c r="L5" s="16" t="s">
        <v>71</v>
      </c>
      <c r="M5" s="137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8"/>
      <c r="L6" s="22"/>
      <c r="M6" s="139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2">
        <v>1847.38</v>
      </c>
      <c r="G7" s="42">
        <v>129.62</v>
      </c>
      <c r="H7" s="42">
        <v>1717.76</v>
      </c>
      <c r="I7" s="42">
        <v>0</v>
      </c>
      <c r="J7" s="25">
        <v>0</v>
      </c>
      <c r="K7" s="26">
        <v>0</v>
      </c>
      <c r="L7" s="42">
        <v>0</v>
      </c>
      <c r="M7" s="25">
        <v>0</v>
      </c>
      <c r="N7" s="26">
        <f t="shared" ref="N7:N18" si="0">SUM(O7:R7)</f>
        <v>0</v>
      </c>
      <c r="O7" s="42">
        <v>0</v>
      </c>
      <c r="P7" s="42">
        <v>0</v>
      </c>
      <c r="Q7" s="42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80</v>
      </c>
      <c r="B8" s="24" t="s">
        <v>81</v>
      </c>
      <c r="C8" s="24" t="s">
        <v>82</v>
      </c>
      <c r="D8" s="24" t="s">
        <v>83</v>
      </c>
      <c r="E8" s="24" t="s">
        <v>84</v>
      </c>
      <c r="F8" s="42">
        <v>108.62</v>
      </c>
      <c r="G8" s="42">
        <v>108.62</v>
      </c>
      <c r="H8" s="42">
        <v>0</v>
      </c>
      <c r="I8" s="42">
        <v>0</v>
      </c>
      <c r="J8" s="25">
        <v>0</v>
      </c>
      <c r="K8" s="26">
        <v>0</v>
      </c>
      <c r="L8" s="42">
        <v>0</v>
      </c>
      <c r="M8" s="25">
        <v>0</v>
      </c>
      <c r="N8" s="26">
        <f t="shared" si="0"/>
        <v>0</v>
      </c>
      <c r="O8" s="42">
        <v>0</v>
      </c>
      <c r="P8" s="42">
        <v>0</v>
      </c>
      <c r="Q8" s="42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80</v>
      </c>
      <c r="B9" s="24" t="s">
        <v>85</v>
      </c>
      <c r="C9" s="24" t="s">
        <v>86</v>
      </c>
      <c r="D9" s="24" t="s">
        <v>83</v>
      </c>
      <c r="E9" s="24" t="s">
        <v>87</v>
      </c>
      <c r="F9" s="42">
        <v>298.01</v>
      </c>
      <c r="G9" s="42">
        <v>0</v>
      </c>
      <c r="H9" s="42">
        <v>298.01</v>
      </c>
      <c r="I9" s="42">
        <v>0</v>
      </c>
      <c r="J9" s="25">
        <v>0</v>
      </c>
      <c r="K9" s="26">
        <v>0</v>
      </c>
      <c r="L9" s="42">
        <v>0</v>
      </c>
      <c r="M9" s="25">
        <v>0</v>
      </c>
      <c r="N9" s="26">
        <f t="shared" si="0"/>
        <v>0</v>
      </c>
      <c r="O9" s="42">
        <v>0</v>
      </c>
      <c r="P9" s="42">
        <v>0</v>
      </c>
      <c r="Q9" s="42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80</v>
      </c>
      <c r="B10" s="24" t="s">
        <v>85</v>
      </c>
      <c r="C10" s="24" t="s">
        <v>88</v>
      </c>
      <c r="D10" s="24" t="s">
        <v>83</v>
      </c>
      <c r="E10" s="24" t="s">
        <v>89</v>
      </c>
      <c r="F10" s="42">
        <v>102.68</v>
      </c>
      <c r="G10" s="42">
        <v>0</v>
      </c>
      <c r="H10" s="42">
        <v>102.68</v>
      </c>
      <c r="I10" s="42">
        <v>0</v>
      </c>
      <c r="J10" s="25">
        <v>0</v>
      </c>
      <c r="K10" s="26">
        <v>0</v>
      </c>
      <c r="L10" s="42">
        <v>0</v>
      </c>
      <c r="M10" s="25">
        <v>0</v>
      </c>
      <c r="N10" s="26">
        <f t="shared" si="0"/>
        <v>0</v>
      </c>
      <c r="O10" s="42">
        <v>0</v>
      </c>
      <c r="P10" s="42">
        <v>0</v>
      </c>
      <c r="Q10" s="42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80</v>
      </c>
      <c r="B11" s="24" t="s">
        <v>85</v>
      </c>
      <c r="C11" s="24" t="s">
        <v>90</v>
      </c>
      <c r="D11" s="24" t="s">
        <v>83</v>
      </c>
      <c r="E11" s="24" t="s">
        <v>91</v>
      </c>
      <c r="F11" s="42">
        <v>1246</v>
      </c>
      <c r="G11" s="42">
        <v>21</v>
      </c>
      <c r="H11" s="42">
        <v>1225</v>
      </c>
      <c r="I11" s="42">
        <v>0</v>
      </c>
      <c r="J11" s="25">
        <v>0</v>
      </c>
      <c r="K11" s="26">
        <v>0</v>
      </c>
      <c r="L11" s="42">
        <v>0</v>
      </c>
      <c r="M11" s="25">
        <v>0</v>
      </c>
      <c r="N11" s="26">
        <f t="shared" si="0"/>
        <v>0</v>
      </c>
      <c r="O11" s="42">
        <v>0</v>
      </c>
      <c r="P11" s="42">
        <v>0</v>
      </c>
      <c r="Q11" s="42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92</v>
      </c>
      <c r="B12" s="24" t="s">
        <v>90</v>
      </c>
      <c r="C12" s="24" t="s">
        <v>93</v>
      </c>
      <c r="D12" s="24" t="s">
        <v>83</v>
      </c>
      <c r="E12" s="24" t="s">
        <v>94</v>
      </c>
      <c r="F12" s="42">
        <v>4</v>
      </c>
      <c r="G12" s="42">
        <v>0</v>
      </c>
      <c r="H12" s="42">
        <v>4</v>
      </c>
      <c r="I12" s="42">
        <v>0</v>
      </c>
      <c r="J12" s="25">
        <v>0</v>
      </c>
      <c r="K12" s="26">
        <v>0</v>
      </c>
      <c r="L12" s="42">
        <v>0</v>
      </c>
      <c r="M12" s="25">
        <v>0</v>
      </c>
      <c r="N12" s="26">
        <f t="shared" si="0"/>
        <v>0</v>
      </c>
      <c r="O12" s="42">
        <v>0</v>
      </c>
      <c r="P12" s="42">
        <v>0</v>
      </c>
      <c r="Q12" s="42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95</v>
      </c>
      <c r="B13" s="24" t="s">
        <v>96</v>
      </c>
      <c r="C13" s="24" t="s">
        <v>86</v>
      </c>
      <c r="D13" s="24" t="s">
        <v>83</v>
      </c>
      <c r="E13" s="24" t="s">
        <v>97</v>
      </c>
      <c r="F13" s="42">
        <v>0.05</v>
      </c>
      <c r="G13" s="42">
        <v>0</v>
      </c>
      <c r="H13" s="42">
        <v>0.05</v>
      </c>
      <c r="I13" s="42">
        <v>0</v>
      </c>
      <c r="J13" s="25">
        <v>0</v>
      </c>
      <c r="K13" s="26">
        <v>0</v>
      </c>
      <c r="L13" s="42">
        <v>0</v>
      </c>
      <c r="M13" s="25">
        <v>0</v>
      </c>
      <c r="N13" s="26">
        <f t="shared" si="0"/>
        <v>0</v>
      </c>
      <c r="O13" s="42">
        <v>0</v>
      </c>
      <c r="P13" s="42">
        <v>0</v>
      </c>
      <c r="Q13" s="42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95</v>
      </c>
      <c r="B14" s="24" t="s">
        <v>96</v>
      </c>
      <c r="C14" s="24" t="s">
        <v>96</v>
      </c>
      <c r="D14" s="24" t="s">
        <v>83</v>
      </c>
      <c r="E14" s="24" t="s">
        <v>98</v>
      </c>
      <c r="F14" s="42">
        <v>23.68</v>
      </c>
      <c r="G14" s="42">
        <v>0</v>
      </c>
      <c r="H14" s="42">
        <v>23.68</v>
      </c>
      <c r="I14" s="42">
        <v>0</v>
      </c>
      <c r="J14" s="25">
        <v>0</v>
      </c>
      <c r="K14" s="26">
        <v>0</v>
      </c>
      <c r="L14" s="42">
        <v>0</v>
      </c>
      <c r="M14" s="25">
        <v>0</v>
      </c>
      <c r="N14" s="26">
        <f t="shared" si="0"/>
        <v>0</v>
      </c>
      <c r="O14" s="42">
        <v>0</v>
      </c>
      <c r="P14" s="42">
        <v>0</v>
      </c>
      <c r="Q14" s="42">
        <v>0</v>
      </c>
      <c r="R14" s="25">
        <v>0</v>
      </c>
      <c r="S14" s="26">
        <v>0</v>
      </c>
      <c r="T14" s="25">
        <v>0</v>
      </c>
    </row>
    <row r="15" ht="20.1" customHeight="1" spans="1:20">
      <c r="A15" s="24" t="s">
        <v>99</v>
      </c>
      <c r="B15" s="24" t="s">
        <v>100</v>
      </c>
      <c r="C15" s="24" t="s">
        <v>86</v>
      </c>
      <c r="D15" s="24" t="s">
        <v>83</v>
      </c>
      <c r="E15" s="24" t="s">
        <v>101</v>
      </c>
      <c r="F15" s="42">
        <v>19.41</v>
      </c>
      <c r="G15" s="42">
        <v>0</v>
      </c>
      <c r="H15" s="42">
        <v>19.41</v>
      </c>
      <c r="I15" s="42">
        <v>0</v>
      </c>
      <c r="J15" s="25">
        <v>0</v>
      </c>
      <c r="K15" s="26">
        <v>0</v>
      </c>
      <c r="L15" s="42">
        <v>0</v>
      </c>
      <c r="M15" s="25">
        <v>0</v>
      </c>
      <c r="N15" s="26">
        <f t="shared" si="0"/>
        <v>0</v>
      </c>
      <c r="O15" s="42">
        <v>0</v>
      </c>
      <c r="P15" s="42">
        <v>0</v>
      </c>
      <c r="Q15" s="42">
        <v>0</v>
      </c>
      <c r="R15" s="25">
        <v>0</v>
      </c>
      <c r="S15" s="26">
        <v>0</v>
      </c>
      <c r="T15" s="25">
        <v>0</v>
      </c>
    </row>
    <row r="16" ht="20.1" customHeight="1" spans="1:20">
      <c r="A16" s="24" t="s">
        <v>99</v>
      </c>
      <c r="B16" s="24" t="s">
        <v>100</v>
      </c>
      <c r="C16" s="24" t="s">
        <v>93</v>
      </c>
      <c r="D16" s="24" t="s">
        <v>83</v>
      </c>
      <c r="E16" s="24" t="s">
        <v>102</v>
      </c>
      <c r="F16" s="42">
        <v>3.31</v>
      </c>
      <c r="G16" s="42">
        <v>0</v>
      </c>
      <c r="H16" s="42">
        <v>3.31</v>
      </c>
      <c r="I16" s="42">
        <v>0</v>
      </c>
      <c r="J16" s="25">
        <v>0</v>
      </c>
      <c r="K16" s="26">
        <v>0</v>
      </c>
      <c r="L16" s="42">
        <v>0</v>
      </c>
      <c r="M16" s="25">
        <v>0</v>
      </c>
      <c r="N16" s="26">
        <f t="shared" si="0"/>
        <v>0</v>
      </c>
      <c r="O16" s="42">
        <v>0</v>
      </c>
      <c r="P16" s="42">
        <v>0</v>
      </c>
      <c r="Q16" s="42">
        <v>0</v>
      </c>
      <c r="R16" s="25">
        <v>0</v>
      </c>
      <c r="S16" s="26">
        <v>0</v>
      </c>
      <c r="T16" s="25">
        <v>0</v>
      </c>
    </row>
    <row r="17" ht="20.1" customHeight="1" spans="1:20">
      <c r="A17" s="24" t="s">
        <v>103</v>
      </c>
      <c r="B17" s="24" t="s">
        <v>88</v>
      </c>
      <c r="C17" s="24" t="s">
        <v>86</v>
      </c>
      <c r="D17" s="24" t="s">
        <v>83</v>
      </c>
      <c r="E17" s="24" t="s">
        <v>104</v>
      </c>
      <c r="F17" s="42">
        <v>24.78</v>
      </c>
      <c r="G17" s="42">
        <v>0</v>
      </c>
      <c r="H17" s="42">
        <v>24.78</v>
      </c>
      <c r="I17" s="42">
        <v>0</v>
      </c>
      <c r="J17" s="25">
        <v>0</v>
      </c>
      <c r="K17" s="26">
        <v>0</v>
      </c>
      <c r="L17" s="42">
        <v>0</v>
      </c>
      <c r="M17" s="25">
        <v>0</v>
      </c>
      <c r="N17" s="26">
        <f t="shared" si="0"/>
        <v>0</v>
      </c>
      <c r="O17" s="42">
        <v>0</v>
      </c>
      <c r="P17" s="42">
        <v>0</v>
      </c>
      <c r="Q17" s="42">
        <v>0</v>
      </c>
      <c r="R17" s="25">
        <v>0</v>
      </c>
      <c r="S17" s="26">
        <v>0</v>
      </c>
      <c r="T17" s="25">
        <v>0</v>
      </c>
    </row>
    <row r="18" ht="20.1" customHeight="1" spans="1:20">
      <c r="A18" s="24" t="s">
        <v>103</v>
      </c>
      <c r="B18" s="24" t="s">
        <v>88</v>
      </c>
      <c r="C18" s="24" t="s">
        <v>93</v>
      </c>
      <c r="D18" s="24" t="s">
        <v>83</v>
      </c>
      <c r="E18" s="24" t="s">
        <v>105</v>
      </c>
      <c r="F18" s="42">
        <v>16.84</v>
      </c>
      <c r="G18" s="42">
        <v>0</v>
      </c>
      <c r="H18" s="42">
        <v>16.84</v>
      </c>
      <c r="I18" s="42">
        <v>0</v>
      </c>
      <c r="J18" s="25">
        <v>0</v>
      </c>
      <c r="K18" s="26">
        <v>0</v>
      </c>
      <c r="L18" s="42">
        <v>0</v>
      </c>
      <c r="M18" s="25">
        <v>0</v>
      </c>
      <c r="N18" s="26">
        <f t="shared" si="0"/>
        <v>0</v>
      </c>
      <c r="O18" s="42">
        <v>0</v>
      </c>
      <c r="P18" s="42">
        <v>0</v>
      </c>
      <c r="Q18" s="42">
        <v>0</v>
      </c>
      <c r="R18" s="25">
        <v>0</v>
      </c>
      <c r="S18" s="26">
        <v>0</v>
      </c>
      <c r="T18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scale="68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8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0"/>
      <c r="C1" s="120"/>
      <c r="D1" s="120"/>
      <c r="E1" s="120"/>
      <c r="F1" s="120"/>
      <c r="G1" s="120"/>
      <c r="H1" s="120"/>
      <c r="I1" s="120"/>
      <c r="J1" s="133" t="s">
        <v>106</v>
      </c>
    </row>
    <row r="2" ht="20.1" customHeight="1" spans="1:10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7" t="s">
        <v>2</v>
      </c>
      <c r="B3" s="88"/>
      <c r="C3" s="88"/>
      <c r="D3" s="88"/>
      <c r="E3" s="88"/>
      <c r="F3" s="121"/>
      <c r="G3" s="121"/>
      <c r="H3" s="121"/>
      <c r="I3" s="121"/>
      <c r="J3" s="8" t="s">
        <v>3</v>
      </c>
    </row>
    <row r="4" ht="20.1" customHeight="1" spans="1:10">
      <c r="A4" s="89" t="s">
        <v>56</v>
      </c>
      <c r="B4" s="91"/>
      <c r="C4" s="91"/>
      <c r="D4" s="91"/>
      <c r="E4" s="90"/>
      <c r="F4" s="122" t="s">
        <v>57</v>
      </c>
      <c r="G4" s="123" t="s">
        <v>108</v>
      </c>
      <c r="H4" s="124" t="s">
        <v>109</v>
      </c>
      <c r="I4" s="124" t="s">
        <v>110</v>
      </c>
      <c r="J4" s="129" t="s">
        <v>111</v>
      </c>
    </row>
    <row r="5" ht="20.1" customHeight="1" spans="1:10">
      <c r="A5" s="89" t="s">
        <v>67</v>
      </c>
      <c r="B5" s="91"/>
      <c r="C5" s="90"/>
      <c r="D5" s="125" t="s">
        <v>68</v>
      </c>
      <c r="E5" s="126" t="s">
        <v>112</v>
      </c>
      <c r="F5" s="123"/>
      <c r="G5" s="123"/>
      <c r="H5" s="124"/>
      <c r="I5" s="124"/>
      <c r="J5" s="129"/>
    </row>
    <row r="6" ht="15" customHeight="1" spans="1:10">
      <c r="A6" s="127" t="s">
        <v>77</v>
      </c>
      <c r="B6" s="127" t="s">
        <v>78</v>
      </c>
      <c r="C6" s="128" t="s">
        <v>79</v>
      </c>
      <c r="D6" s="129"/>
      <c r="E6" s="130"/>
      <c r="F6" s="123"/>
      <c r="G6" s="123"/>
      <c r="H6" s="124"/>
      <c r="I6" s="124"/>
      <c r="J6" s="129"/>
    </row>
    <row r="7" ht="20.1" customHeight="1" spans="1:10">
      <c r="A7" s="131" t="s">
        <v>36</v>
      </c>
      <c r="B7" s="131" t="s">
        <v>36</v>
      </c>
      <c r="C7" s="131" t="s">
        <v>36</v>
      </c>
      <c r="D7" s="132" t="s">
        <v>36</v>
      </c>
      <c r="E7" s="132" t="s">
        <v>57</v>
      </c>
      <c r="F7" s="109">
        <f t="shared" ref="F7:F18" si="0">SUM(G7:J7)</f>
        <v>1847.38</v>
      </c>
      <c r="G7" s="109">
        <v>390.08</v>
      </c>
      <c r="H7" s="109">
        <v>1457.3</v>
      </c>
      <c r="I7" s="109">
        <v>0</v>
      </c>
      <c r="J7" s="134">
        <v>0</v>
      </c>
    </row>
    <row r="8" ht="20.1" customHeight="1" spans="1:10">
      <c r="A8" s="131" t="s">
        <v>80</v>
      </c>
      <c r="B8" s="131" t="s">
        <v>81</v>
      </c>
      <c r="C8" s="131" t="s">
        <v>82</v>
      </c>
      <c r="D8" s="132" t="s">
        <v>83</v>
      </c>
      <c r="E8" s="132" t="s">
        <v>84</v>
      </c>
      <c r="F8" s="109">
        <f t="shared" si="0"/>
        <v>108.62</v>
      </c>
      <c r="G8" s="109">
        <v>0</v>
      </c>
      <c r="H8" s="109">
        <v>108.62</v>
      </c>
      <c r="I8" s="109">
        <v>0</v>
      </c>
      <c r="J8" s="134">
        <v>0</v>
      </c>
    </row>
    <row r="9" ht="20.1" customHeight="1" spans="1:10">
      <c r="A9" s="131" t="s">
        <v>80</v>
      </c>
      <c r="B9" s="131" t="s">
        <v>85</v>
      </c>
      <c r="C9" s="131" t="s">
        <v>86</v>
      </c>
      <c r="D9" s="132" t="s">
        <v>83</v>
      </c>
      <c r="E9" s="132" t="s">
        <v>87</v>
      </c>
      <c r="F9" s="109">
        <f t="shared" si="0"/>
        <v>298.01</v>
      </c>
      <c r="G9" s="109">
        <v>298.01</v>
      </c>
      <c r="H9" s="109">
        <v>0</v>
      </c>
      <c r="I9" s="109">
        <v>0</v>
      </c>
      <c r="J9" s="134">
        <v>0</v>
      </c>
    </row>
    <row r="10" ht="20.1" customHeight="1" spans="1:10">
      <c r="A10" s="131" t="s">
        <v>80</v>
      </c>
      <c r="B10" s="131" t="s">
        <v>85</v>
      </c>
      <c r="C10" s="131" t="s">
        <v>88</v>
      </c>
      <c r="D10" s="132" t="s">
        <v>83</v>
      </c>
      <c r="E10" s="132" t="s">
        <v>89</v>
      </c>
      <c r="F10" s="109">
        <f t="shared" si="0"/>
        <v>102.68</v>
      </c>
      <c r="G10" s="109">
        <v>0</v>
      </c>
      <c r="H10" s="109">
        <v>102.68</v>
      </c>
      <c r="I10" s="109">
        <v>0</v>
      </c>
      <c r="J10" s="134">
        <v>0</v>
      </c>
    </row>
    <row r="11" ht="20.1" customHeight="1" spans="1:10">
      <c r="A11" s="131" t="s">
        <v>80</v>
      </c>
      <c r="B11" s="131" t="s">
        <v>85</v>
      </c>
      <c r="C11" s="131" t="s">
        <v>90</v>
      </c>
      <c r="D11" s="132" t="s">
        <v>83</v>
      </c>
      <c r="E11" s="132" t="s">
        <v>91</v>
      </c>
      <c r="F11" s="109">
        <f t="shared" si="0"/>
        <v>1246</v>
      </c>
      <c r="G11" s="109">
        <v>0</v>
      </c>
      <c r="H11" s="109">
        <v>1246</v>
      </c>
      <c r="I11" s="109">
        <v>0</v>
      </c>
      <c r="J11" s="134">
        <v>0</v>
      </c>
    </row>
    <row r="12" ht="20.1" customHeight="1" spans="1:10">
      <c r="A12" s="131" t="s">
        <v>92</v>
      </c>
      <c r="B12" s="131" t="s">
        <v>90</v>
      </c>
      <c r="C12" s="131" t="s">
        <v>93</v>
      </c>
      <c r="D12" s="132" t="s">
        <v>83</v>
      </c>
      <c r="E12" s="132" t="s">
        <v>94</v>
      </c>
      <c r="F12" s="109">
        <f t="shared" si="0"/>
        <v>4</v>
      </c>
      <c r="G12" s="109">
        <v>4</v>
      </c>
      <c r="H12" s="109">
        <v>0</v>
      </c>
      <c r="I12" s="109">
        <v>0</v>
      </c>
      <c r="J12" s="134">
        <v>0</v>
      </c>
    </row>
    <row r="13" ht="20.1" customHeight="1" spans="1:10">
      <c r="A13" s="131" t="s">
        <v>95</v>
      </c>
      <c r="B13" s="131" t="s">
        <v>96</v>
      </c>
      <c r="C13" s="131" t="s">
        <v>86</v>
      </c>
      <c r="D13" s="132" t="s">
        <v>83</v>
      </c>
      <c r="E13" s="132" t="s">
        <v>97</v>
      </c>
      <c r="F13" s="109">
        <f t="shared" si="0"/>
        <v>0.05</v>
      </c>
      <c r="G13" s="109">
        <v>0.05</v>
      </c>
      <c r="H13" s="109">
        <v>0</v>
      </c>
      <c r="I13" s="109">
        <v>0</v>
      </c>
      <c r="J13" s="134">
        <v>0</v>
      </c>
    </row>
    <row r="14" ht="20.1" customHeight="1" spans="1:10">
      <c r="A14" s="131" t="s">
        <v>95</v>
      </c>
      <c r="B14" s="131" t="s">
        <v>96</v>
      </c>
      <c r="C14" s="131" t="s">
        <v>96</v>
      </c>
      <c r="D14" s="132" t="s">
        <v>83</v>
      </c>
      <c r="E14" s="132" t="s">
        <v>98</v>
      </c>
      <c r="F14" s="109">
        <f t="shared" si="0"/>
        <v>23.68</v>
      </c>
      <c r="G14" s="109">
        <v>23.68</v>
      </c>
      <c r="H14" s="109">
        <v>0</v>
      </c>
      <c r="I14" s="109">
        <v>0</v>
      </c>
      <c r="J14" s="134">
        <v>0</v>
      </c>
    </row>
    <row r="15" ht="20.1" customHeight="1" spans="1:10">
      <c r="A15" s="131" t="s">
        <v>99</v>
      </c>
      <c r="B15" s="131" t="s">
        <v>100</v>
      </c>
      <c r="C15" s="131" t="s">
        <v>86</v>
      </c>
      <c r="D15" s="132" t="s">
        <v>83</v>
      </c>
      <c r="E15" s="132" t="s">
        <v>101</v>
      </c>
      <c r="F15" s="109">
        <f t="shared" si="0"/>
        <v>19.41</v>
      </c>
      <c r="G15" s="109">
        <v>19.41</v>
      </c>
      <c r="H15" s="109">
        <v>0</v>
      </c>
      <c r="I15" s="109">
        <v>0</v>
      </c>
      <c r="J15" s="134">
        <v>0</v>
      </c>
    </row>
    <row r="16" ht="20.1" customHeight="1" spans="1:10">
      <c r="A16" s="131" t="s">
        <v>99</v>
      </c>
      <c r="B16" s="131" t="s">
        <v>100</v>
      </c>
      <c r="C16" s="131" t="s">
        <v>93</v>
      </c>
      <c r="D16" s="132" t="s">
        <v>83</v>
      </c>
      <c r="E16" s="132" t="s">
        <v>102</v>
      </c>
      <c r="F16" s="109">
        <f t="shared" si="0"/>
        <v>3.31</v>
      </c>
      <c r="G16" s="109">
        <v>3.31</v>
      </c>
      <c r="H16" s="109">
        <v>0</v>
      </c>
      <c r="I16" s="109">
        <v>0</v>
      </c>
      <c r="J16" s="134">
        <v>0</v>
      </c>
    </row>
    <row r="17" ht="20.1" customHeight="1" spans="1:10">
      <c r="A17" s="131" t="s">
        <v>103</v>
      </c>
      <c r="B17" s="131" t="s">
        <v>88</v>
      </c>
      <c r="C17" s="131" t="s">
        <v>86</v>
      </c>
      <c r="D17" s="132" t="s">
        <v>83</v>
      </c>
      <c r="E17" s="132" t="s">
        <v>104</v>
      </c>
      <c r="F17" s="109">
        <f t="shared" si="0"/>
        <v>24.78</v>
      </c>
      <c r="G17" s="109">
        <v>24.78</v>
      </c>
      <c r="H17" s="109">
        <v>0</v>
      </c>
      <c r="I17" s="109">
        <v>0</v>
      </c>
      <c r="J17" s="134">
        <v>0</v>
      </c>
    </row>
    <row r="18" ht="20.1" customHeight="1" spans="1:10">
      <c r="A18" s="131" t="s">
        <v>103</v>
      </c>
      <c r="B18" s="131" t="s">
        <v>88</v>
      </c>
      <c r="C18" s="131" t="s">
        <v>93</v>
      </c>
      <c r="D18" s="132" t="s">
        <v>83</v>
      </c>
      <c r="E18" s="132" t="s">
        <v>105</v>
      </c>
      <c r="F18" s="109">
        <f t="shared" si="0"/>
        <v>16.84</v>
      </c>
      <c r="G18" s="109">
        <v>16.84</v>
      </c>
      <c r="H18" s="109">
        <v>0</v>
      </c>
      <c r="I18" s="109">
        <v>0</v>
      </c>
      <c r="J18" s="134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topLeftCell="A4" workbookViewId="0">
      <selection activeCell="A2" sqref="A2:H2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6"/>
      <c r="B1" s="86"/>
      <c r="C1" s="86"/>
      <c r="D1" s="86"/>
      <c r="E1" s="86"/>
      <c r="F1" s="86"/>
      <c r="G1" s="86"/>
      <c r="H1" s="8" t="s">
        <v>113</v>
      </c>
    </row>
    <row r="2" ht="20.25" customHeight="1" spans="1:8">
      <c r="A2" s="4" t="s">
        <v>114</v>
      </c>
      <c r="B2" s="4"/>
      <c r="C2" s="4"/>
      <c r="D2" s="4"/>
      <c r="E2" s="4"/>
      <c r="F2" s="4"/>
      <c r="G2" s="4"/>
      <c r="H2" s="4"/>
    </row>
    <row r="3" ht="20.25" customHeight="1" spans="1:8">
      <c r="A3" s="87" t="s">
        <v>2</v>
      </c>
      <c r="B3" s="88"/>
      <c r="C3" s="27"/>
      <c r="D3" s="27"/>
      <c r="E3" s="27"/>
      <c r="F3" s="27"/>
      <c r="G3" s="27"/>
      <c r="H3" s="8" t="s">
        <v>3</v>
      </c>
    </row>
    <row r="4" ht="24" customHeight="1" spans="1:8">
      <c r="A4" s="89" t="s">
        <v>4</v>
      </c>
      <c r="B4" s="90"/>
      <c r="C4" s="89" t="s">
        <v>5</v>
      </c>
      <c r="D4" s="91"/>
      <c r="E4" s="91"/>
      <c r="F4" s="91"/>
      <c r="G4" s="91"/>
      <c r="H4" s="90"/>
    </row>
    <row r="5" ht="24" customHeight="1" spans="1:8">
      <c r="A5" s="92" t="s">
        <v>6</v>
      </c>
      <c r="B5" s="93" t="s">
        <v>7</v>
      </c>
      <c r="C5" s="92" t="s">
        <v>6</v>
      </c>
      <c r="D5" s="92" t="s">
        <v>57</v>
      </c>
      <c r="E5" s="93" t="s">
        <v>115</v>
      </c>
      <c r="F5" s="94" t="s">
        <v>116</v>
      </c>
      <c r="G5" s="93" t="s">
        <v>117</v>
      </c>
      <c r="H5" s="94" t="s">
        <v>118</v>
      </c>
    </row>
    <row r="6" ht="24" customHeight="1" spans="1:8">
      <c r="A6" s="95" t="s">
        <v>119</v>
      </c>
      <c r="B6" s="96">
        <f>SUM(B7:B9)</f>
        <v>1717.76</v>
      </c>
      <c r="C6" s="97" t="s">
        <v>120</v>
      </c>
      <c r="D6" s="96">
        <f t="shared" ref="D6:D36" si="0">SUM(E6:H6)</f>
        <v>1847.38</v>
      </c>
      <c r="E6" s="98">
        <f>SUM(E7:E36)</f>
        <v>1847.38</v>
      </c>
      <c r="F6" s="99">
        <f>SUM(F7:F36)</f>
        <v>0</v>
      </c>
      <c r="G6" s="99">
        <f>SUM(G7:G36)</f>
        <v>0</v>
      </c>
      <c r="H6" s="99">
        <f>SUM(H7:H36)</f>
        <v>0</v>
      </c>
    </row>
    <row r="7" ht="24" customHeight="1" spans="1:8">
      <c r="A7" s="95" t="s">
        <v>121</v>
      </c>
      <c r="B7" s="96">
        <v>1717.76</v>
      </c>
      <c r="C7" s="97" t="s">
        <v>122</v>
      </c>
      <c r="D7" s="96">
        <f t="shared" si="0"/>
        <v>1755.31</v>
      </c>
      <c r="E7" s="98">
        <v>1755.31</v>
      </c>
      <c r="F7" s="100">
        <v>0</v>
      </c>
      <c r="G7" s="100">
        <v>0</v>
      </c>
      <c r="H7" s="101">
        <v>0</v>
      </c>
    </row>
    <row r="8" ht="24" customHeight="1" spans="1:8">
      <c r="A8" s="95" t="s">
        <v>123</v>
      </c>
      <c r="B8" s="96">
        <v>0</v>
      </c>
      <c r="C8" s="97" t="s">
        <v>124</v>
      </c>
      <c r="D8" s="96">
        <f t="shared" si="0"/>
        <v>0</v>
      </c>
      <c r="E8" s="98">
        <v>0</v>
      </c>
      <c r="F8" s="98">
        <v>0</v>
      </c>
      <c r="G8" s="98">
        <v>0</v>
      </c>
      <c r="H8" s="96">
        <v>0</v>
      </c>
    </row>
    <row r="9" ht="24" customHeight="1" spans="1:8">
      <c r="A9" s="95" t="s">
        <v>125</v>
      </c>
      <c r="B9" s="96">
        <v>0</v>
      </c>
      <c r="C9" s="97" t="s">
        <v>126</v>
      </c>
      <c r="D9" s="96">
        <f t="shared" si="0"/>
        <v>0</v>
      </c>
      <c r="E9" s="98">
        <v>0</v>
      </c>
      <c r="F9" s="98">
        <v>0</v>
      </c>
      <c r="G9" s="98">
        <v>0</v>
      </c>
      <c r="H9" s="96">
        <v>0</v>
      </c>
    </row>
    <row r="10" ht="24" customHeight="1" spans="1:8">
      <c r="A10" s="95" t="s">
        <v>127</v>
      </c>
      <c r="B10" s="96">
        <f>SUM(B11:B14)</f>
        <v>129.62</v>
      </c>
      <c r="C10" s="97" t="s">
        <v>128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6">
        <v>0</v>
      </c>
    </row>
    <row r="11" ht="24" customHeight="1" spans="1:8">
      <c r="A11" s="95" t="s">
        <v>121</v>
      </c>
      <c r="B11" s="96">
        <v>129.62</v>
      </c>
      <c r="C11" s="97" t="s">
        <v>129</v>
      </c>
      <c r="D11" s="96">
        <f t="shared" si="0"/>
        <v>4</v>
      </c>
      <c r="E11" s="98">
        <v>4</v>
      </c>
      <c r="F11" s="98">
        <v>0</v>
      </c>
      <c r="G11" s="98">
        <v>0</v>
      </c>
      <c r="H11" s="96">
        <v>0</v>
      </c>
    </row>
    <row r="12" ht="24" customHeight="1" spans="1:8">
      <c r="A12" s="95" t="s">
        <v>123</v>
      </c>
      <c r="B12" s="96">
        <v>0</v>
      </c>
      <c r="C12" s="97" t="s">
        <v>130</v>
      </c>
      <c r="D12" s="96">
        <f t="shared" si="0"/>
        <v>0</v>
      </c>
      <c r="E12" s="98">
        <v>0</v>
      </c>
      <c r="F12" s="98">
        <v>0</v>
      </c>
      <c r="G12" s="98">
        <v>0</v>
      </c>
      <c r="H12" s="96">
        <v>0</v>
      </c>
    </row>
    <row r="13" ht="24" customHeight="1" spans="1:8">
      <c r="A13" s="95" t="s">
        <v>125</v>
      </c>
      <c r="B13" s="96">
        <v>0</v>
      </c>
      <c r="C13" s="97" t="s">
        <v>131</v>
      </c>
      <c r="D13" s="96">
        <f t="shared" si="0"/>
        <v>0</v>
      </c>
      <c r="E13" s="98">
        <v>0</v>
      </c>
      <c r="F13" s="98">
        <v>0</v>
      </c>
      <c r="G13" s="98">
        <v>0</v>
      </c>
      <c r="H13" s="96">
        <v>0</v>
      </c>
    </row>
    <row r="14" ht="24" customHeight="1" spans="1:8">
      <c r="A14" s="95" t="s">
        <v>132</v>
      </c>
      <c r="B14" s="96">
        <v>0</v>
      </c>
      <c r="C14" s="97" t="s">
        <v>133</v>
      </c>
      <c r="D14" s="96">
        <f t="shared" si="0"/>
        <v>23.73</v>
      </c>
      <c r="E14" s="98">
        <v>23.73</v>
      </c>
      <c r="F14" s="98">
        <v>0</v>
      </c>
      <c r="G14" s="98">
        <v>0</v>
      </c>
      <c r="H14" s="96">
        <v>0</v>
      </c>
    </row>
    <row r="15" ht="24" customHeight="1" spans="1:8">
      <c r="A15" s="102"/>
      <c r="B15" s="96"/>
      <c r="C15" s="103" t="s">
        <v>134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6">
        <v>0</v>
      </c>
    </row>
    <row r="16" ht="24" customHeight="1" spans="1:8">
      <c r="A16" s="102"/>
      <c r="B16" s="96"/>
      <c r="C16" s="103" t="s">
        <v>135</v>
      </c>
      <c r="D16" s="96">
        <f t="shared" si="0"/>
        <v>22.72</v>
      </c>
      <c r="E16" s="98">
        <v>22.72</v>
      </c>
      <c r="F16" s="98">
        <v>0</v>
      </c>
      <c r="G16" s="98">
        <v>0</v>
      </c>
      <c r="H16" s="96">
        <v>0</v>
      </c>
    </row>
    <row r="17" ht="24" customHeight="1" spans="1:8">
      <c r="A17" s="102"/>
      <c r="B17" s="96"/>
      <c r="C17" s="103" t="s">
        <v>136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6">
        <v>0</v>
      </c>
    </row>
    <row r="18" ht="24" customHeight="1" spans="1:8">
      <c r="A18" s="102"/>
      <c r="B18" s="96"/>
      <c r="C18" s="103" t="s">
        <v>137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6">
        <v>0</v>
      </c>
    </row>
    <row r="19" ht="24" customHeight="1" spans="1:8">
      <c r="A19" s="102"/>
      <c r="B19" s="96"/>
      <c r="C19" s="103" t="s">
        <v>138</v>
      </c>
      <c r="D19" s="96">
        <f t="shared" si="0"/>
        <v>0</v>
      </c>
      <c r="E19" s="98">
        <v>0</v>
      </c>
      <c r="F19" s="98">
        <v>0</v>
      </c>
      <c r="G19" s="98">
        <v>0</v>
      </c>
      <c r="H19" s="96">
        <v>0</v>
      </c>
    </row>
    <row r="20" ht="24" customHeight="1" spans="1:8">
      <c r="A20" s="102"/>
      <c r="B20" s="96"/>
      <c r="C20" s="103" t="s">
        <v>139</v>
      </c>
      <c r="D20" s="96">
        <f t="shared" si="0"/>
        <v>0</v>
      </c>
      <c r="E20" s="98">
        <v>0</v>
      </c>
      <c r="F20" s="98">
        <v>0</v>
      </c>
      <c r="G20" s="98">
        <v>0</v>
      </c>
      <c r="H20" s="96">
        <v>0</v>
      </c>
    </row>
    <row r="21" ht="24" customHeight="1" spans="1:8">
      <c r="A21" s="102"/>
      <c r="B21" s="96"/>
      <c r="C21" s="103" t="s">
        <v>140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6">
        <v>0</v>
      </c>
    </row>
    <row r="22" ht="24" customHeight="1" spans="1:8">
      <c r="A22" s="102"/>
      <c r="B22" s="96"/>
      <c r="C22" s="103" t="s">
        <v>141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6">
        <v>0</v>
      </c>
    </row>
    <row r="23" ht="24" customHeight="1" spans="1:8">
      <c r="A23" s="102"/>
      <c r="B23" s="96"/>
      <c r="C23" s="103" t="s">
        <v>142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6">
        <v>0</v>
      </c>
    </row>
    <row r="24" ht="24" customHeight="1" spans="1:8">
      <c r="A24" s="102"/>
      <c r="B24" s="96"/>
      <c r="C24" s="104" t="s">
        <v>143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6">
        <v>0</v>
      </c>
    </row>
    <row r="25" ht="24" customHeight="1" spans="1:8">
      <c r="A25" s="105"/>
      <c r="B25" s="106"/>
      <c r="C25" s="107" t="s">
        <v>144</v>
      </c>
      <c r="D25" s="106">
        <f t="shared" si="0"/>
        <v>0</v>
      </c>
      <c r="E25" s="106">
        <v>0</v>
      </c>
      <c r="F25" s="106">
        <v>0</v>
      </c>
      <c r="G25" s="106">
        <v>0</v>
      </c>
      <c r="H25" s="106">
        <v>0</v>
      </c>
    </row>
    <row r="26" ht="24" customHeight="1" spans="1:8">
      <c r="A26" s="95"/>
      <c r="B26" s="106"/>
      <c r="C26" s="107" t="s">
        <v>145</v>
      </c>
      <c r="D26" s="106">
        <f t="shared" si="0"/>
        <v>41.62</v>
      </c>
      <c r="E26" s="106">
        <v>41.62</v>
      </c>
      <c r="F26" s="106">
        <v>0</v>
      </c>
      <c r="G26" s="106">
        <v>0</v>
      </c>
      <c r="H26" s="106">
        <v>0</v>
      </c>
    </row>
    <row r="27" ht="24" customHeight="1" spans="1:8">
      <c r="A27" s="95"/>
      <c r="B27" s="106"/>
      <c r="C27" s="107" t="s">
        <v>146</v>
      </c>
      <c r="D27" s="106">
        <f t="shared" si="0"/>
        <v>0</v>
      </c>
      <c r="E27" s="106">
        <v>0</v>
      </c>
      <c r="F27" s="106">
        <v>0</v>
      </c>
      <c r="G27" s="106">
        <v>0</v>
      </c>
      <c r="H27" s="106">
        <v>0</v>
      </c>
    </row>
    <row r="28" ht="24" customHeight="1" spans="1:8">
      <c r="A28" s="95"/>
      <c r="B28" s="106"/>
      <c r="C28" s="107" t="s">
        <v>147</v>
      </c>
      <c r="D28" s="106">
        <f t="shared" si="0"/>
        <v>0</v>
      </c>
      <c r="E28" s="106">
        <v>0</v>
      </c>
      <c r="F28" s="106">
        <v>0</v>
      </c>
      <c r="G28" s="106">
        <v>0</v>
      </c>
      <c r="H28" s="106">
        <v>0</v>
      </c>
    </row>
    <row r="29" ht="24" customHeight="1" spans="1:8">
      <c r="A29" s="95"/>
      <c r="B29" s="106"/>
      <c r="C29" s="107" t="s">
        <v>148</v>
      </c>
      <c r="D29" s="106">
        <f t="shared" si="0"/>
        <v>0</v>
      </c>
      <c r="E29" s="106">
        <v>0</v>
      </c>
      <c r="F29" s="106">
        <v>0</v>
      </c>
      <c r="G29" s="106">
        <v>0</v>
      </c>
      <c r="H29" s="106">
        <v>0</v>
      </c>
    </row>
    <row r="30" ht="24" customHeight="1" spans="1:8">
      <c r="A30" s="108"/>
      <c r="B30" s="109"/>
      <c r="C30" s="110" t="s">
        <v>149</v>
      </c>
      <c r="D30" s="101">
        <f t="shared" si="0"/>
        <v>0</v>
      </c>
      <c r="E30" s="111">
        <v>0</v>
      </c>
      <c r="F30" s="111">
        <v>0</v>
      </c>
      <c r="G30" s="111">
        <v>0</v>
      </c>
      <c r="H30" s="111">
        <v>0</v>
      </c>
    </row>
    <row r="31" ht="24" customHeight="1" spans="1:8">
      <c r="A31" s="112"/>
      <c r="B31" s="98"/>
      <c r="C31" s="113" t="s">
        <v>150</v>
      </c>
      <c r="D31" s="96">
        <f t="shared" si="0"/>
        <v>0</v>
      </c>
      <c r="E31" s="114">
        <v>0</v>
      </c>
      <c r="F31" s="114">
        <v>0</v>
      </c>
      <c r="G31" s="114">
        <v>0</v>
      </c>
      <c r="H31" s="114">
        <v>0</v>
      </c>
    </row>
    <row r="32" ht="24" customHeight="1" spans="1:8">
      <c r="A32" s="115"/>
      <c r="B32" s="99"/>
      <c r="C32" s="116" t="s">
        <v>151</v>
      </c>
      <c r="D32" s="99">
        <f t="shared" si="0"/>
        <v>0</v>
      </c>
      <c r="E32" s="99">
        <v>0</v>
      </c>
      <c r="F32" s="99">
        <v>0</v>
      </c>
      <c r="G32" s="99">
        <v>0</v>
      </c>
      <c r="H32" s="99">
        <v>0</v>
      </c>
    </row>
    <row r="33" ht="24" customHeight="1" spans="1:8">
      <c r="A33" s="115"/>
      <c r="B33" s="99"/>
      <c r="C33" s="116" t="s">
        <v>152</v>
      </c>
      <c r="D33" s="99">
        <f t="shared" si="0"/>
        <v>0</v>
      </c>
      <c r="E33" s="99">
        <v>0</v>
      </c>
      <c r="F33" s="99">
        <v>0</v>
      </c>
      <c r="G33" s="99">
        <v>0</v>
      </c>
      <c r="H33" s="99">
        <v>0</v>
      </c>
    </row>
    <row r="34" ht="24" customHeight="1" spans="1:8">
      <c r="A34" s="115"/>
      <c r="B34" s="99"/>
      <c r="C34" s="116" t="s">
        <v>153</v>
      </c>
      <c r="D34" s="99">
        <f t="shared" si="0"/>
        <v>0</v>
      </c>
      <c r="E34" s="99">
        <v>0</v>
      </c>
      <c r="F34" s="99">
        <v>0</v>
      </c>
      <c r="G34" s="99">
        <v>0</v>
      </c>
      <c r="H34" s="99">
        <v>0</v>
      </c>
    </row>
    <row r="35" ht="24" customHeight="1" spans="1:8">
      <c r="A35" s="115"/>
      <c r="B35" s="99"/>
      <c r="C35" s="116" t="s">
        <v>154</v>
      </c>
      <c r="D35" s="99">
        <f t="shared" si="0"/>
        <v>0</v>
      </c>
      <c r="E35" s="99">
        <v>0</v>
      </c>
      <c r="F35" s="99">
        <v>0</v>
      </c>
      <c r="G35" s="99">
        <v>0</v>
      </c>
      <c r="H35" s="99">
        <v>0</v>
      </c>
    </row>
    <row r="36" ht="24" customHeight="1" spans="1:8">
      <c r="A36" s="115"/>
      <c r="B36" s="99"/>
      <c r="C36" s="116" t="s">
        <v>155</v>
      </c>
      <c r="D36" s="99">
        <f t="shared" si="0"/>
        <v>0</v>
      </c>
      <c r="E36" s="99">
        <v>0</v>
      </c>
      <c r="F36" s="99">
        <v>0</v>
      </c>
      <c r="G36" s="99">
        <v>0</v>
      </c>
      <c r="H36" s="99">
        <v>0</v>
      </c>
    </row>
    <row r="37" ht="24" customHeight="1" spans="1:8">
      <c r="A37" s="117"/>
      <c r="B37" s="118"/>
      <c r="C37" s="117"/>
      <c r="D37" s="118"/>
      <c r="E37" s="99"/>
      <c r="F37" s="99"/>
      <c r="G37" s="99" t="s">
        <v>36</v>
      </c>
      <c r="H37" s="99"/>
    </row>
    <row r="38" ht="24" customHeight="1" spans="1:8">
      <c r="A38" s="115"/>
      <c r="B38" s="99"/>
      <c r="C38" s="115" t="s">
        <v>156</v>
      </c>
      <c r="D38" s="99">
        <f>SUM(E38:H38)</f>
        <v>0</v>
      </c>
      <c r="E38" s="99">
        <f>SUM(B7,B11)-SUM(E6)</f>
        <v>0</v>
      </c>
      <c r="F38" s="99">
        <f>SUM(B8,B12)-SUM(F6)</f>
        <v>0</v>
      </c>
      <c r="G38" s="99">
        <f>SUM(B9,B13)-SUM(G6)</f>
        <v>0</v>
      </c>
      <c r="H38" s="99">
        <f>SUM(B14)-SUM(H6)</f>
        <v>0</v>
      </c>
    </row>
    <row r="39" ht="24" customHeight="1" spans="1:8">
      <c r="A39" s="115"/>
      <c r="B39" s="119"/>
      <c r="C39" s="115"/>
      <c r="D39" s="118"/>
      <c r="E39" s="99"/>
      <c r="F39" s="99"/>
      <c r="G39" s="99"/>
      <c r="H39" s="99"/>
    </row>
    <row r="40" ht="24" customHeight="1" spans="1:8">
      <c r="A40" s="117" t="s">
        <v>52</v>
      </c>
      <c r="B40" s="119">
        <f>SUM(B6,B10)</f>
        <v>1847.38</v>
      </c>
      <c r="C40" s="117" t="s">
        <v>53</v>
      </c>
      <c r="D40" s="118">
        <f>SUM(D7:D38)</f>
        <v>1847.38</v>
      </c>
      <c r="E40" s="118">
        <f>SUM(E7:E38)</f>
        <v>1847.38</v>
      </c>
      <c r="F40" s="118">
        <f>SUM(F7:F38)</f>
        <v>0</v>
      </c>
      <c r="G40" s="118">
        <f>SUM(G7:G38)</f>
        <v>0</v>
      </c>
      <c r="H40" s="118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26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O1" s="3" t="s">
        <v>157</v>
      </c>
    </row>
    <row r="2" ht="20.1" customHeight="1" spans="1:41">
      <c r="A2" s="4" t="s">
        <v>158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4"/>
      <c r="F3" s="74"/>
      <c r="G3" s="74"/>
      <c r="H3" s="74"/>
      <c r="I3" s="74"/>
      <c r="J3" s="74"/>
      <c r="K3" s="74"/>
      <c r="L3" s="74"/>
      <c r="M3" s="74"/>
      <c r="N3" s="7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5" t="s">
        <v>159</v>
      </c>
      <c r="F4" s="65" t="s">
        <v>160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161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162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4" t="s">
        <v>67</v>
      </c>
      <c r="B5" s="46"/>
      <c r="C5" s="55" t="s">
        <v>68</v>
      </c>
      <c r="D5" s="15" t="s">
        <v>112</v>
      </c>
      <c r="E5" s="76"/>
      <c r="F5" s="32" t="s">
        <v>57</v>
      </c>
      <c r="G5" s="77" t="s">
        <v>163</v>
      </c>
      <c r="H5" s="78"/>
      <c r="I5" s="84"/>
      <c r="J5" s="77" t="s">
        <v>164</v>
      </c>
      <c r="K5" s="78"/>
      <c r="L5" s="84"/>
      <c r="M5" s="77" t="s">
        <v>165</v>
      </c>
      <c r="N5" s="78"/>
      <c r="O5" s="84"/>
      <c r="P5" s="54" t="s">
        <v>57</v>
      </c>
      <c r="Q5" s="77" t="s">
        <v>163</v>
      </c>
      <c r="R5" s="78"/>
      <c r="S5" s="84"/>
      <c r="T5" s="77" t="s">
        <v>164</v>
      </c>
      <c r="U5" s="78"/>
      <c r="V5" s="84"/>
      <c r="W5" s="77" t="s">
        <v>165</v>
      </c>
      <c r="X5" s="78"/>
      <c r="Y5" s="84"/>
      <c r="Z5" s="32" t="s">
        <v>57</v>
      </c>
      <c r="AA5" s="77" t="s">
        <v>163</v>
      </c>
      <c r="AB5" s="78"/>
      <c r="AC5" s="84"/>
      <c r="AD5" s="77" t="s">
        <v>164</v>
      </c>
      <c r="AE5" s="78"/>
      <c r="AF5" s="84"/>
      <c r="AG5" s="77" t="s">
        <v>165</v>
      </c>
      <c r="AH5" s="78"/>
      <c r="AI5" s="84"/>
      <c r="AJ5" s="77" t="s">
        <v>166</v>
      </c>
      <c r="AK5" s="78"/>
      <c r="AL5" s="84"/>
      <c r="AM5" s="77" t="s">
        <v>118</v>
      </c>
      <c r="AN5" s="78"/>
      <c r="AO5" s="84"/>
    </row>
    <row r="6" ht="29.25" customHeight="1" spans="1:41">
      <c r="A6" s="79" t="s">
        <v>77</v>
      </c>
      <c r="B6" s="79" t="s">
        <v>78</v>
      </c>
      <c r="C6" s="21"/>
      <c r="D6" s="21"/>
      <c r="E6" s="80"/>
      <c r="F6" s="57"/>
      <c r="G6" s="37" t="s">
        <v>72</v>
      </c>
      <c r="H6" s="81" t="s">
        <v>108</v>
      </c>
      <c r="I6" s="81" t="s">
        <v>109</v>
      </c>
      <c r="J6" s="37" t="s">
        <v>72</v>
      </c>
      <c r="K6" s="81" t="s">
        <v>108</v>
      </c>
      <c r="L6" s="81" t="s">
        <v>109</v>
      </c>
      <c r="M6" s="37" t="s">
        <v>72</v>
      </c>
      <c r="N6" s="81" t="s">
        <v>108</v>
      </c>
      <c r="O6" s="39" t="s">
        <v>109</v>
      </c>
      <c r="P6" s="57"/>
      <c r="Q6" s="85" t="s">
        <v>72</v>
      </c>
      <c r="R6" s="22" t="s">
        <v>108</v>
      </c>
      <c r="S6" s="22" t="s">
        <v>109</v>
      </c>
      <c r="T6" s="85" t="s">
        <v>72</v>
      </c>
      <c r="U6" s="22" t="s">
        <v>108</v>
      </c>
      <c r="V6" s="21" t="s">
        <v>109</v>
      </c>
      <c r="W6" s="16" t="s">
        <v>72</v>
      </c>
      <c r="X6" s="85" t="s">
        <v>108</v>
      </c>
      <c r="Y6" s="22" t="s">
        <v>109</v>
      </c>
      <c r="Z6" s="57"/>
      <c r="AA6" s="37" t="s">
        <v>72</v>
      </c>
      <c r="AB6" s="79" t="s">
        <v>108</v>
      </c>
      <c r="AC6" s="79" t="s">
        <v>109</v>
      </c>
      <c r="AD6" s="37" t="s">
        <v>72</v>
      </c>
      <c r="AE6" s="79" t="s">
        <v>108</v>
      </c>
      <c r="AF6" s="79" t="s">
        <v>109</v>
      </c>
      <c r="AG6" s="37" t="s">
        <v>72</v>
      </c>
      <c r="AH6" s="81" t="s">
        <v>108</v>
      </c>
      <c r="AI6" s="81" t="s">
        <v>109</v>
      </c>
      <c r="AJ6" s="37" t="s">
        <v>72</v>
      </c>
      <c r="AK6" s="81" t="s">
        <v>108</v>
      </c>
      <c r="AL6" s="81" t="s">
        <v>109</v>
      </c>
      <c r="AM6" s="37" t="s">
        <v>72</v>
      </c>
      <c r="AN6" s="81" t="s">
        <v>108</v>
      </c>
      <c r="AO6" s="81" t="s">
        <v>109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2">
        <f t="shared" ref="E7:E26" si="0">SUM(F7,P7,Z7)</f>
        <v>1847.38</v>
      </c>
      <c r="F7" s="42">
        <f t="shared" ref="F7:F26" si="1">SUM(G7,J7,M7)</f>
        <v>1717.76</v>
      </c>
      <c r="G7" s="42">
        <f t="shared" ref="G7:G26" si="2">SUM(H7:I7)</f>
        <v>1717.76</v>
      </c>
      <c r="H7" s="42">
        <v>390.08</v>
      </c>
      <c r="I7" s="25">
        <v>1327.68</v>
      </c>
      <c r="J7" s="42">
        <f t="shared" ref="J7:J26" si="3">SUM(K7:L7)</f>
        <v>0</v>
      </c>
      <c r="K7" s="42">
        <v>0</v>
      </c>
      <c r="L7" s="25">
        <v>0</v>
      </c>
      <c r="M7" s="42">
        <f t="shared" ref="M7:M26" si="4">SUM(N7:O7)</f>
        <v>0</v>
      </c>
      <c r="N7" s="42">
        <v>0</v>
      </c>
      <c r="O7" s="25">
        <v>0</v>
      </c>
      <c r="P7" s="26">
        <f t="shared" ref="P7:P26" si="5">SUM(Q7,T7,W7)</f>
        <v>0</v>
      </c>
      <c r="Q7" s="42">
        <f t="shared" ref="Q7:Q26" si="6">SUM(R7:S7)</f>
        <v>0</v>
      </c>
      <c r="R7" s="42">
        <v>0</v>
      </c>
      <c r="S7" s="25">
        <v>0</v>
      </c>
      <c r="T7" s="42">
        <f t="shared" ref="T7:T26" si="7">SUM(U7:V7)</f>
        <v>0</v>
      </c>
      <c r="U7" s="42">
        <v>0</v>
      </c>
      <c r="V7" s="42">
        <v>0</v>
      </c>
      <c r="W7" s="42">
        <f t="shared" ref="W7:W26" si="8">SUM(X7:Y7)</f>
        <v>0</v>
      </c>
      <c r="X7" s="42">
        <v>0</v>
      </c>
      <c r="Y7" s="25">
        <v>0</v>
      </c>
      <c r="Z7" s="26">
        <f t="shared" ref="Z7:Z26" si="9">SUM(AA7,AD7,AG7,AJ7,AM7)</f>
        <v>129.62</v>
      </c>
      <c r="AA7" s="42">
        <f t="shared" ref="AA7:AA26" si="10">SUM(AB7:AC7)</f>
        <v>129.62</v>
      </c>
      <c r="AB7" s="42">
        <v>0</v>
      </c>
      <c r="AC7" s="25">
        <v>129.62</v>
      </c>
      <c r="AD7" s="42">
        <f t="shared" ref="AD7:AD26" si="11">SUM(AE7:AF7)</f>
        <v>0</v>
      </c>
      <c r="AE7" s="42">
        <v>0</v>
      </c>
      <c r="AF7" s="25">
        <v>0</v>
      </c>
      <c r="AG7" s="42">
        <f t="shared" ref="AG7:AG26" si="12">SUM(AH7:AI7)</f>
        <v>0</v>
      </c>
      <c r="AH7" s="42">
        <v>0</v>
      </c>
      <c r="AI7" s="25">
        <v>0</v>
      </c>
      <c r="AJ7" s="42">
        <f t="shared" ref="AJ7:AJ26" si="13">SUM(AK7:AL7)</f>
        <v>0</v>
      </c>
      <c r="AK7" s="42">
        <v>0</v>
      </c>
      <c r="AL7" s="25">
        <v>0</v>
      </c>
      <c r="AM7" s="42">
        <f t="shared" ref="AM7:AM26" si="14">SUM(AN7:AO7)</f>
        <v>0</v>
      </c>
      <c r="AN7" s="42">
        <v>0</v>
      </c>
      <c r="AO7" s="25">
        <v>0</v>
      </c>
    </row>
    <row r="8" ht="20.1" customHeight="1" spans="1:41">
      <c r="A8" s="24" t="s">
        <v>36</v>
      </c>
      <c r="B8" s="24" t="s">
        <v>167</v>
      </c>
      <c r="C8" s="24" t="s">
        <v>36</v>
      </c>
      <c r="D8" s="24" t="s">
        <v>168</v>
      </c>
      <c r="E8" s="42">
        <f t="shared" si="0"/>
        <v>238.06</v>
      </c>
      <c r="F8" s="42">
        <f t="shared" si="1"/>
        <v>238.06</v>
      </c>
      <c r="G8" s="42">
        <f t="shared" si="2"/>
        <v>238.06</v>
      </c>
      <c r="H8" s="42">
        <v>238.06</v>
      </c>
      <c r="I8" s="25">
        <v>0</v>
      </c>
      <c r="J8" s="42">
        <f t="shared" si="3"/>
        <v>0</v>
      </c>
      <c r="K8" s="42">
        <v>0</v>
      </c>
      <c r="L8" s="25">
        <v>0</v>
      </c>
      <c r="M8" s="42">
        <f t="shared" si="4"/>
        <v>0</v>
      </c>
      <c r="N8" s="42">
        <v>0</v>
      </c>
      <c r="O8" s="25">
        <v>0</v>
      </c>
      <c r="P8" s="26">
        <f t="shared" si="5"/>
        <v>0</v>
      </c>
      <c r="Q8" s="42">
        <f t="shared" si="6"/>
        <v>0</v>
      </c>
      <c r="R8" s="42">
        <v>0</v>
      </c>
      <c r="S8" s="25">
        <v>0</v>
      </c>
      <c r="T8" s="42">
        <f t="shared" si="7"/>
        <v>0</v>
      </c>
      <c r="U8" s="42">
        <v>0</v>
      </c>
      <c r="V8" s="42">
        <v>0</v>
      </c>
      <c r="W8" s="42">
        <f t="shared" si="8"/>
        <v>0</v>
      </c>
      <c r="X8" s="42">
        <v>0</v>
      </c>
      <c r="Y8" s="25">
        <v>0</v>
      </c>
      <c r="Z8" s="26">
        <f t="shared" si="9"/>
        <v>0</v>
      </c>
      <c r="AA8" s="42">
        <f t="shared" si="10"/>
        <v>0</v>
      </c>
      <c r="AB8" s="42">
        <v>0</v>
      </c>
      <c r="AC8" s="25">
        <v>0</v>
      </c>
      <c r="AD8" s="42">
        <f t="shared" si="11"/>
        <v>0</v>
      </c>
      <c r="AE8" s="42">
        <v>0</v>
      </c>
      <c r="AF8" s="25">
        <v>0</v>
      </c>
      <c r="AG8" s="42">
        <f t="shared" si="12"/>
        <v>0</v>
      </c>
      <c r="AH8" s="42">
        <v>0</v>
      </c>
      <c r="AI8" s="25">
        <v>0</v>
      </c>
      <c r="AJ8" s="42">
        <f t="shared" si="13"/>
        <v>0</v>
      </c>
      <c r="AK8" s="42">
        <v>0</v>
      </c>
      <c r="AL8" s="25">
        <v>0</v>
      </c>
      <c r="AM8" s="42">
        <f t="shared" si="14"/>
        <v>0</v>
      </c>
      <c r="AN8" s="42">
        <v>0</v>
      </c>
      <c r="AO8" s="25">
        <v>0</v>
      </c>
    </row>
    <row r="9" ht="20.1" customHeight="1" spans="1:41">
      <c r="A9" s="24" t="s">
        <v>167</v>
      </c>
      <c r="B9" s="24" t="s">
        <v>169</v>
      </c>
      <c r="C9" s="24" t="s">
        <v>83</v>
      </c>
      <c r="D9" s="24" t="s">
        <v>170</v>
      </c>
      <c r="E9" s="42">
        <f t="shared" si="0"/>
        <v>164.8</v>
      </c>
      <c r="F9" s="42">
        <f t="shared" si="1"/>
        <v>164.8</v>
      </c>
      <c r="G9" s="42">
        <f t="shared" si="2"/>
        <v>164.8</v>
      </c>
      <c r="H9" s="42">
        <v>164.8</v>
      </c>
      <c r="I9" s="25">
        <v>0</v>
      </c>
      <c r="J9" s="42">
        <f t="shared" si="3"/>
        <v>0</v>
      </c>
      <c r="K9" s="42">
        <v>0</v>
      </c>
      <c r="L9" s="25">
        <v>0</v>
      </c>
      <c r="M9" s="42">
        <f t="shared" si="4"/>
        <v>0</v>
      </c>
      <c r="N9" s="42">
        <v>0</v>
      </c>
      <c r="O9" s="25">
        <v>0</v>
      </c>
      <c r="P9" s="26">
        <f t="shared" si="5"/>
        <v>0</v>
      </c>
      <c r="Q9" s="42">
        <f t="shared" si="6"/>
        <v>0</v>
      </c>
      <c r="R9" s="42">
        <v>0</v>
      </c>
      <c r="S9" s="25">
        <v>0</v>
      </c>
      <c r="T9" s="42">
        <f t="shared" si="7"/>
        <v>0</v>
      </c>
      <c r="U9" s="42">
        <v>0</v>
      </c>
      <c r="V9" s="42">
        <v>0</v>
      </c>
      <c r="W9" s="42">
        <f t="shared" si="8"/>
        <v>0</v>
      </c>
      <c r="X9" s="42">
        <v>0</v>
      </c>
      <c r="Y9" s="25">
        <v>0</v>
      </c>
      <c r="Z9" s="26">
        <f t="shared" si="9"/>
        <v>0</v>
      </c>
      <c r="AA9" s="42">
        <f t="shared" si="10"/>
        <v>0</v>
      </c>
      <c r="AB9" s="42">
        <v>0</v>
      </c>
      <c r="AC9" s="25">
        <v>0</v>
      </c>
      <c r="AD9" s="42">
        <f t="shared" si="11"/>
        <v>0</v>
      </c>
      <c r="AE9" s="42">
        <v>0</v>
      </c>
      <c r="AF9" s="25">
        <v>0</v>
      </c>
      <c r="AG9" s="42">
        <f t="shared" si="12"/>
        <v>0</v>
      </c>
      <c r="AH9" s="42">
        <v>0</v>
      </c>
      <c r="AI9" s="25">
        <v>0</v>
      </c>
      <c r="AJ9" s="42">
        <f t="shared" si="13"/>
        <v>0</v>
      </c>
      <c r="AK9" s="42">
        <v>0</v>
      </c>
      <c r="AL9" s="25">
        <v>0</v>
      </c>
      <c r="AM9" s="42">
        <f t="shared" si="14"/>
        <v>0</v>
      </c>
      <c r="AN9" s="42">
        <v>0</v>
      </c>
      <c r="AO9" s="25">
        <v>0</v>
      </c>
    </row>
    <row r="10" ht="20.1" customHeight="1" spans="1:41">
      <c r="A10" s="24" t="s">
        <v>167</v>
      </c>
      <c r="B10" s="24" t="s">
        <v>171</v>
      </c>
      <c r="C10" s="24" t="s">
        <v>83</v>
      </c>
      <c r="D10" s="24" t="s">
        <v>172</v>
      </c>
      <c r="E10" s="42">
        <f t="shared" si="0"/>
        <v>46.4</v>
      </c>
      <c r="F10" s="42">
        <f t="shared" si="1"/>
        <v>46.4</v>
      </c>
      <c r="G10" s="42">
        <f t="shared" si="2"/>
        <v>46.4</v>
      </c>
      <c r="H10" s="42">
        <v>46.4</v>
      </c>
      <c r="I10" s="25">
        <v>0</v>
      </c>
      <c r="J10" s="42">
        <f t="shared" si="3"/>
        <v>0</v>
      </c>
      <c r="K10" s="42">
        <v>0</v>
      </c>
      <c r="L10" s="25">
        <v>0</v>
      </c>
      <c r="M10" s="42">
        <f t="shared" si="4"/>
        <v>0</v>
      </c>
      <c r="N10" s="42">
        <v>0</v>
      </c>
      <c r="O10" s="25">
        <v>0</v>
      </c>
      <c r="P10" s="26">
        <f t="shared" si="5"/>
        <v>0</v>
      </c>
      <c r="Q10" s="42">
        <f t="shared" si="6"/>
        <v>0</v>
      </c>
      <c r="R10" s="42">
        <v>0</v>
      </c>
      <c r="S10" s="25">
        <v>0</v>
      </c>
      <c r="T10" s="42">
        <f t="shared" si="7"/>
        <v>0</v>
      </c>
      <c r="U10" s="42">
        <v>0</v>
      </c>
      <c r="V10" s="42">
        <v>0</v>
      </c>
      <c r="W10" s="42">
        <f t="shared" si="8"/>
        <v>0</v>
      </c>
      <c r="X10" s="42">
        <v>0</v>
      </c>
      <c r="Y10" s="25">
        <v>0</v>
      </c>
      <c r="Z10" s="26">
        <f t="shared" si="9"/>
        <v>0</v>
      </c>
      <c r="AA10" s="42">
        <f t="shared" si="10"/>
        <v>0</v>
      </c>
      <c r="AB10" s="42">
        <v>0</v>
      </c>
      <c r="AC10" s="25">
        <v>0</v>
      </c>
      <c r="AD10" s="42">
        <f t="shared" si="11"/>
        <v>0</v>
      </c>
      <c r="AE10" s="42">
        <v>0</v>
      </c>
      <c r="AF10" s="25">
        <v>0</v>
      </c>
      <c r="AG10" s="42">
        <f t="shared" si="12"/>
        <v>0</v>
      </c>
      <c r="AH10" s="42">
        <v>0</v>
      </c>
      <c r="AI10" s="25">
        <v>0</v>
      </c>
      <c r="AJ10" s="42">
        <f t="shared" si="13"/>
        <v>0</v>
      </c>
      <c r="AK10" s="42">
        <v>0</v>
      </c>
      <c r="AL10" s="25">
        <v>0</v>
      </c>
      <c r="AM10" s="42">
        <f t="shared" si="14"/>
        <v>0</v>
      </c>
      <c r="AN10" s="42">
        <v>0</v>
      </c>
      <c r="AO10" s="25">
        <v>0</v>
      </c>
    </row>
    <row r="11" ht="20.1" customHeight="1" spans="1:41">
      <c r="A11" s="24" t="s">
        <v>167</v>
      </c>
      <c r="B11" s="24" t="s">
        <v>173</v>
      </c>
      <c r="C11" s="24" t="s">
        <v>83</v>
      </c>
      <c r="D11" s="24" t="s">
        <v>174</v>
      </c>
      <c r="E11" s="42">
        <f t="shared" si="0"/>
        <v>24.78</v>
      </c>
      <c r="F11" s="42">
        <f t="shared" si="1"/>
        <v>24.78</v>
      </c>
      <c r="G11" s="42">
        <f t="shared" si="2"/>
        <v>24.78</v>
      </c>
      <c r="H11" s="42">
        <v>24.78</v>
      </c>
      <c r="I11" s="25">
        <v>0</v>
      </c>
      <c r="J11" s="42">
        <f t="shared" si="3"/>
        <v>0</v>
      </c>
      <c r="K11" s="42">
        <v>0</v>
      </c>
      <c r="L11" s="25">
        <v>0</v>
      </c>
      <c r="M11" s="42">
        <f t="shared" si="4"/>
        <v>0</v>
      </c>
      <c r="N11" s="42">
        <v>0</v>
      </c>
      <c r="O11" s="25">
        <v>0</v>
      </c>
      <c r="P11" s="26">
        <f t="shared" si="5"/>
        <v>0</v>
      </c>
      <c r="Q11" s="42">
        <f t="shared" si="6"/>
        <v>0</v>
      </c>
      <c r="R11" s="42">
        <v>0</v>
      </c>
      <c r="S11" s="25">
        <v>0</v>
      </c>
      <c r="T11" s="42">
        <f t="shared" si="7"/>
        <v>0</v>
      </c>
      <c r="U11" s="42">
        <v>0</v>
      </c>
      <c r="V11" s="42">
        <v>0</v>
      </c>
      <c r="W11" s="42">
        <f t="shared" si="8"/>
        <v>0</v>
      </c>
      <c r="X11" s="42">
        <v>0</v>
      </c>
      <c r="Y11" s="25">
        <v>0</v>
      </c>
      <c r="Z11" s="26">
        <f t="shared" si="9"/>
        <v>0</v>
      </c>
      <c r="AA11" s="42">
        <f t="shared" si="10"/>
        <v>0</v>
      </c>
      <c r="AB11" s="42">
        <v>0</v>
      </c>
      <c r="AC11" s="25">
        <v>0</v>
      </c>
      <c r="AD11" s="42">
        <f t="shared" si="11"/>
        <v>0</v>
      </c>
      <c r="AE11" s="42">
        <v>0</v>
      </c>
      <c r="AF11" s="25">
        <v>0</v>
      </c>
      <c r="AG11" s="42">
        <f t="shared" si="12"/>
        <v>0</v>
      </c>
      <c r="AH11" s="42">
        <v>0</v>
      </c>
      <c r="AI11" s="25">
        <v>0</v>
      </c>
      <c r="AJ11" s="42">
        <f t="shared" si="13"/>
        <v>0</v>
      </c>
      <c r="AK11" s="42">
        <v>0</v>
      </c>
      <c r="AL11" s="25">
        <v>0</v>
      </c>
      <c r="AM11" s="42">
        <f t="shared" si="14"/>
        <v>0</v>
      </c>
      <c r="AN11" s="42">
        <v>0</v>
      </c>
      <c r="AO11" s="25">
        <v>0</v>
      </c>
    </row>
    <row r="12" ht="20.1" customHeight="1" spans="1:41">
      <c r="A12" s="24" t="s">
        <v>167</v>
      </c>
      <c r="B12" s="24" t="s">
        <v>175</v>
      </c>
      <c r="C12" s="24" t="s">
        <v>83</v>
      </c>
      <c r="D12" s="24" t="s">
        <v>176</v>
      </c>
      <c r="E12" s="42">
        <f t="shared" si="0"/>
        <v>2.08</v>
      </c>
      <c r="F12" s="42">
        <f t="shared" si="1"/>
        <v>2.08</v>
      </c>
      <c r="G12" s="42">
        <f t="shared" si="2"/>
        <v>2.08</v>
      </c>
      <c r="H12" s="42">
        <v>2.08</v>
      </c>
      <c r="I12" s="25">
        <v>0</v>
      </c>
      <c r="J12" s="42">
        <f t="shared" si="3"/>
        <v>0</v>
      </c>
      <c r="K12" s="42">
        <v>0</v>
      </c>
      <c r="L12" s="25">
        <v>0</v>
      </c>
      <c r="M12" s="42">
        <f t="shared" si="4"/>
        <v>0</v>
      </c>
      <c r="N12" s="42">
        <v>0</v>
      </c>
      <c r="O12" s="25">
        <v>0</v>
      </c>
      <c r="P12" s="26">
        <f t="shared" si="5"/>
        <v>0</v>
      </c>
      <c r="Q12" s="42">
        <f t="shared" si="6"/>
        <v>0</v>
      </c>
      <c r="R12" s="42">
        <v>0</v>
      </c>
      <c r="S12" s="25">
        <v>0</v>
      </c>
      <c r="T12" s="42">
        <f t="shared" si="7"/>
        <v>0</v>
      </c>
      <c r="U12" s="42">
        <v>0</v>
      </c>
      <c r="V12" s="42">
        <v>0</v>
      </c>
      <c r="W12" s="42">
        <f t="shared" si="8"/>
        <v>0</v>
      </c>
      <c r="X12" s="42">
        <v>0</v>
      </c>
      <c r="Y12" s="25">
        <v>0</v>
      </c>
      <c r="Z12" s="26">
        <f t="shared" si="9"/>
        <v>0</v>
      </c>
      <c r="AA12" s="42">
        <f t="shared" si="10"/>
        <v>0</v>
      </c>
      <c r="AB12" s="42">
        <v>0</v>
      </c>
      <c r="AC12" s="25">
        <v>0</v>
      </c>
      <c r="AD12" s="42">
        <f t="shared" si="11"/>
        <v>0</v>
      </c>
      <c r="AE12" s="42">
        <v>0</v>
      </c>
      <c r="AF12" s="25">
        <v>0</v>
      </c>
      <c r="AG12" s="42">
        <f t="shared" si="12"/>
        <v>0</v>
      </c>
      <c r="AH12" s="42">
        <v>0</v>
      </c>
      <c r="AI12" s="25">
        <v>0</v>
      </c>
      <c r="AJ12" s="42">
        <f t="shared" si="13"/>
        <v>0</v>
      </c>
      <c r="AK12" s="42">
        <v>0</v>
      </c>
      <c r="AL12" s="25">
        <v>0</v>
      </c>
      <c r="AM12" s="42">
        <f t="shared" si="14"/>
        <v>0</v>
      </c>
      <c r="AN12" s="42">
        <v>0</v>
      </c>
      <c r="AO12" s="25">
        <v>0</v>
      </c>
    </row>
    <row r="13" ht="20.1" customHeight="1" spans="1:41">
      <c r="A13" s="24" t="s">
        <v>36</v>
      </c>
      <c r="B13" s="24" t="s">
        <v>177</v>
      </c>
      <c r="C13" s="24" t="s">
        <v>36</v>
      </c>
      <c r="D13" s="24" t="s">
        <v>178</v>
      </c>
      <c r="E13" s="42">
        <f t="shared" si="0"/>
        <v>1405.69</v>
      </c>
      <c r="F13" s="42">
        <f t="shared" si="1"/>
        <v>1384.69</v>
      </c>
      <c r="G13" s="42">
        <f t="shared" si="2"/>
        <v>1384.69</v>
      </c>
      <c r="H13" s="42">
        <v>152.01</v>
      </c>
      <c r="I13" s="25">
        <v>1232.68</v>
      </c>
      <c r="J13" s="42">
        <f t="shared" si="3"/>
        <v>0</v>
      </c>
      <c r="K13" s="42">
        <v>0</v>
      </c>
      <c r="L13" s="25">
        <v>0</v>
      </c>
      <c r="M13" s="42">
        <f t="shared" si="4"/>
        <v>0</v>
      </c>
      <c r="N13" s="42">
        <v>0</v>
      </c>
      <c r="O13" s="25">
        <v>0</v>
      </c>
      <c r="P13" s="26">
        <f t="shared" si="5"/>
        <v>0</v>
      </c>
      <c r="Q13" s="42">
        <f t="shared" si="6"/>
        <v>0</v>
      </c>
      <c r="R13" s="42">
        <v>0</v>
      </c>
      <c r="S13" s="25">
        <v>0</v>
      </c>
      <c r="T13" s="42">
        <f t="shared" si="7"/>
        <v>0</v>
      </c>
      <c r="U13" s="42">
        <v>0</v>
      </c>
      <c r="V13" s="42">
        <v>0</v>
      </c>
      <c r="W13" s="42">
        <f t="shared" si="8"/>
        <v>0</v>
      </c>
      <c r="X13" s="42">
        <v>0</v>
      </c>
      <c r="Y13" s="25">
        <v>0</v>
      </c>
      <c r="Z13" s="26">
        <f t="shared" si="9"/>
        <v>21</v>
      </c>
      <c r="AA13" s="42">
        <f t="shared" si="10"/>
        <v>21</v>
      </c>
      <c r="AB13" s="42">
        <v>0</v>
      </c>
      <c r="AC13" s="25">
        <v>21</v>
      </c>
      <c r="AD13" s="42">
        <f t="shared" si="11"/>
        <v>0</v>
      </c>
      <c r="AE13" s="42">
        <v>0</v>
      </c>
      <c r="AF13" s="25">
        <v>0</v>
      </c>
      <c r="AG13" s="42">
        <f t="shared" si="12"/>
        <v>0</v>
      </c>
      <c r="AH13" s="42">
        <v>0</v>
      </c>
      <c r="AI13" s="25">
        <v>0</v>
      </c>
      <c r="AJ13" s="42">
        <f t="shared" si="13"/>
        <v>0</v>
      </c>
      <c r="AK13" s="42">
        <v>0</v>
      </c>
      <c r="AL13" s="25">
        <v>0</v>
      </c>
      <c r="AM13" s="42">
        <f t="shared" si="14"/>
        <v>0</v>
      </c>
      <c r="AN13" s="42">
        <v>0</v>
      </c>
      <c r="AO13" s="25">
        <v>0</v>
      </c>
    </row>
    <row r="14" ht="20.1" customHeight="1" spans="1:41">
      <c r="A14" s="24" t="s">
        <v>177</v>
      </c>
      <c r="B14" s="24" t="s">
        <v>169</v>
      </c>
      <c r="C14" s="24" t="s">
        <v>83</v>
      </c>
      <c r="D14" s="24" t="s">
        <v>179</v>
      </c>
      <c r="E14" s="42">
        <f t="shared" si="0"/>
        <v>118.16</v>
      </c>
      <c r="F14" s="42">
        <f t="shared" si="1"/>
        <v>118.16</v>
      </c>
      <c r="G14" s="42">
        <f t="shared" si="2"/>
        <v>118.16</v>
      </c>
      <c r="H14" s="42">
        <v>118.16</v>
      </c>
      <c r="I14" s="25">
        <v>0</v>
      </c>
      <c r="J14" s="42">
        <f t="shared" si="3"/>
        <v>0</v>
      </c>
      <c r="K14" s="42">
        <v>0</v>
      </c>
      <c r="L14" s="25">
        <v>0</v>
      </c>
      <c r="M14" s="42">
        <f t="shared" si="4"/>
        <v>0</v>
      </c>
      <c r="N14" s="42">
        <v>0</v>
      </c>
      <c r="O14" s="25">
        <v>0</v>
      </c>
      <c r="P14" s="26">
        <f t="shared" si="5"/>
        <v>0</v>
      </c>
      <c r="Q14" s="42">
        <f t="shared" si="6"/>
        <v>0</v>
      </c>
      <c r="R14" s="42">
        <v>0</v>
      </c>
      <c r="S14" s="25">
        <v>0</v>
      </c>
      <c r="T14" s="42">
        <f t="shared" si="7"/>
        <v>0</v>
      </c>
      <c r="U14" s="42">
        <v>0</v>
      </c>
      <c r="V14" s="42">
        <v>0</v>
      </c>
      <c r="W14" s="42">
        <f t="shared" si="8"/>
        <v>0</v>
      </c>
      <c r="X14" s="42">
        <v>0</v>
      </c>
      <c r="Y14" s="25">
        <v>0</v>
      </c>
      <c r="Z14" s="26">
        <f t="shared" si="9"/>
        <v>0</v>
      </c>
      <c r="AA14" s="42">
        <f t="shared" si="10"/>
        <v>0</v>
      </c>
      <c r="AB14" s="42">
        <v>0</v>
      </c>
      <c r="AC14" s="25">
        <v>0</v>
      </c>
      <c r="AD14" s="42">
        <f t="shared" si="11"/>
        <v>0</v>
      </c>
      <c r="AE14" s="42">
        <v>0</v>
      </c>
      <c r="AF14" s="25">
        <v>0</v>
      </c>
      <c r="AG14" s="42">
        <f t="shared" si="12"/>
        <v>0</v>
      </c>
      <c r="AH14" s="42">
        <v>0</v>
      </c>
      <c r="AI14" s="25">
        <v>0</v>
      </c>
      <c r="AJ14" s="42">
        <f t="shared" si="13"/>
        <v>0</v>
      </c>
      <c r="AK14" s="42">
        <v>0</v>
      </c>
      <c r="AL14" s="25">
        <v>0</v>
      </c>
      <c r="AM14" s="42">
        <f t="shared" si="14"/>
        <v>0</v>
      </c>
      <c r="AN14" s="42">
        <v>0</v>
      </c>
      <c r="AO14" s="25">
        <v>0</v>
      </c>
    </row>
    <row r="15" ht="20.1" customHeight="1" spans="1:41">
      <c r="A15" s="24" t="s">
        <v>177</v>
      </c>
      <c r="B15" s="24" t="s">
        <v>173</v>
      </c>
      <c r="C15" s="24" t="s">
        <v>83</v>
      </c>
      <c r="D15" s="24" t="s">
        <v>180</v>
      </c>
      <c r="E15" s="42">
        <f t="shared" si="0"/>
        <v>4</v>
      </c>
      <c r="F15" s="42">
        <f t="shared" si="1"/>
        <v>4</v>
      </c>
      <c r="G15" s="42">
        <f t="shared" si="2"/>
        <v>4</v>
      </c>
      <c r="H15" s="42">
        <v>4</v>
      </c>
      <c r="I15" s="25">
        <v>0</v>
      </c>
      <c r="J15" s="42">
        <f t="shared" si="3"/>
        <v>0</v>
      </c>
      <c r="K15" s="42">
        <v>0</v>
      </c>
      <c r="L15" s="25">
        <v>0</v>
      </c>
      <c r="M15" s="42">
        <f t="shared" si="4"/>
        <v>0</v>
      </c>
      <c r="N15" s="42">
        <v>0</v>
      </c>
      <c r="O15" s="25">
        <v>0</v>
      </c>
      <c r="P15" s="26">
        <f t="shared" si="5"/>
        <v>0</v>
      </c>
      <c r="Q15" s="42">
        <f t="shared" si="6"/>
        <v>0</v>
      </c>
      <c r="R15" s="42">
        <v>0</v>
      </c>
      <c r="S15" s="25">
        <v>0</v>
      </c>
      <c r="T15" s="42">
        <f t="shared" si="7"/>
        <v>0</v>
      </c>
      <c r="U15" s="42">
        <v>0</v>
      </c>
      <c r="V15" s="42">
        <v>0</v>
      </c>
      <c r="W15" s="42">
        <f t="shared" si="8"/>
        <v>0</v>
      </c>
      <c r="X15" s="42">
        <v>0</v>
      </c>
      <c r="Y15" s="25">
        <v>0</v>
      </c>
      <c r="Z15" s="26">
        <f t="shared" si="9"/>
        <v>0</v>
      </c>
      <c r="AA15" s="42">
        <f t="shared" si="10"/>
        <v>0</v>
      </c>
      <c r="AB15" s="42">
        <v>0</v>
      </c>
      <c r="AC15" s="25">
        <v>0</v>
      </c>
      <c r="AD15" s="42">
        <f t="shared" si="11"/>
        <v>0</v>
      </c>
      <c r="AE15" s="42">
        <v>0</v>
      </c>
      <c r="AF15" s="25">
        <v>0</v>
      </c>
      <c r="AG15" s="42">
        <f t="shared" si="12"/>
        <v>0</v>
      </c>
      <c r="AH15" s="42">
        <v>0</v>
      </c>
      <c r="AI15" s="25">
        <v>0</v>
      </c>
      <c r="AJ15" s="42">
        <f t="shared" si="13"/>
        <v>0</v>
      </c>
      <c r="AK15" s="42">
        <v>0</v>
      </c>
      <c r="AL15" s="25">
        <v>0</v>
      </c>
      <c r="AM15" s="42">
        <f t="shared" si="14"/>
        <v>0</v>
      </c>
      <c r="AN15" s="42">
        <v>0</v>
      </c>
      <c r="AO15" s="25">
        <v>0</v>
      </c>
    </row>
    <row r="16" ht="20.1" customHeight="1" spans="1:41">
      <c r="A16" s="24" t="s">
        <v>177</v>
      </c>
      <c r="B16" s="24" t="s">
        <v>181</v>
      </c>
      <c r="C16" s="24" t="s">
        <v>83</v>
      </c>
      <c r="D16" s="24" t="s">
        <v>182</v>
      </c>
      <c r="E16" s="42">
        <f t="shared" si="0"/>
        <v>1253.68</v>
      </c>
      <c r="F16" s="42">
        <f t="shared" si="1"/>
        <v>1232.68</v>
      </c>
      <c r="G16" s="42">
        <f t="shared" si="2"/>
        <v>1232.68</v>
      </c>
      <c r="H16" s="42">
        <v>0</v>
      </c>
      <c r="I16" s="25">
        <v>1232.68</v>
      </c>
      <c r="J16" s="42">
        <f t="shared" si="3"/>
        <v>0</v>
      </c>
      <c r="K16" s="42">
        <v>0</v>
      </c>
      <c r="L16" s="25">
        <v>0</v>
      </c>
      <c r="M16" s="42">
        <f t="shared" si="4"/>
        <v>0</v>
      </c>
      <c r="N16" s="42">
        <v>0</v>
      </c>
      <c r="O16" s="25">
        <v>0</v>
      </c>
      <c r="P16" s="26">
        <f t="shared" si="5"/>
        <v>0</v>
      </c>
      <c r="Q16" s="42">
        <f t="shared" si="6"/>
        <v>0</v>
      </c>
      <c r="R16" s="42">
        <v>0</v>
      </c>
      <c r="S16" s="25">
        <v>0</v>
      </c>
      <c r="T16" s="42">
        <f t="shared" si="7"/>
        <v>0</v>
      </c>
      <c r="U16" s="42">
        <v>0</v>
      </c>
      <c r="V16" s="42">
        <v>0</v>
      </c>
      <c r="W16" s="42">
        <f t="shared" si="8"/>
        <v>0</v>
      </c>
      <c r="X16" s="42">
        <v>0</v>
      </c>
      <c r="Y16" s="25">
        <v>0</v>
      </c>
      <c r="Z16" s="26">
        <f t="shared" si="9"/>
        <v>21</v>
      </c>
      <c r="AA16" s="42">
        <f t="shared" si="10"/>
        <v>21</v>
      </c>
      <c r="AB16" s="42">
        <v>0</v>
      </c>
      <c r="AC16" s="25">
        <v>21</v>
      </c>
      <c r="AD16" s="42">
        <f t="shared" si="11"/>
        <v>0</v>
      </c>
      <c r="AE16" s="42">
        <v>0</v>
      </c>
      <c r="AF16" s="25">
        <v>0</v>
      </c>
      <c r="AG16" s="42">
        <f t="shared" si="12"/>
        <v>0</v>
      </c>
      <c r="AH16" s="42">
        <v>0</v>
      </c>
      <c r="AI16" s="25">
        <v>0</v>
      </c>
      <c r="AJ16" s="42">
        <f t="shared" si="13"/>
        <v>0</v>
      </c>
      <c r="AK16" s="42">
        <v>0</v>
      </c>
      <c r="AL16" s="25">
        <v>0</v>
      </c>
      <c r="AM16" s="42">
        <f t="shared" si="14"/>
        <v>0</v>
      </c>
      <c r="AN16" s="42">
        <v>0</v>
      </c>
      <c r="AO16" s="25">
        <v>0</v>
      </c>
    </row>
    <row r="17" ht="20.1" customHeight="1" spans="1:41">
      <c r="A17" s="24" t="s">
        <v>177</v>
      </c>
      <c r="B17" s="24" t="s">
        <v>183</v>
      </c>
      <c r="C17" s="24" t="s">
        <v>83</v>
      </c>
      <c r="D17" s="24" t="s">
        <v>184</v>
      </c>
      <c r="E17" s="42">
        <f t="shared" si="0"/>
        <v>2.3</v>
      </c>
      <c r="F17" s="42">
        <f t="shared" si="1"/>
        <v>2.3</v>
      </c>
      <c r="G17" s="42">
        <f t="shared" si="2"/>
        <v>2.3</v>
      </c>
      <c r="H17" s="42">
        <v>2.3</v>
      </c>
      <c r="I17" s="25">
        <v>0</v>
      </c>
      <c r="J17" s="42">
        <f t="shared" si="3"/>
        <v>0</v>
      </c>
      <c r="K17" s="42">
        <v>0</v>
      </c>
      <c r="L17" s="25">
        <v>0</v>
      </c>
      <c r="M17" s="42">
        <f t="shared" si="4"/>
        <v>0</v>
      </c>
      <c r="N17" s="42">
        <v>0</v>
      </c>
      <c r="O17" s="25">
        <v>0</v>
      </c>
      <c r="P17" s="26">
        <f t="shared" si="5"/>
        <v>0</v>
      </c>
      <c r="Q17" s="42">
        <f t="shared" si="6"/>
        <v>0</v>
      </c>
      <c r="R17" s="42">
        <v>0</v>
      </c>
      <c r="S17" s="25">
        <v>0</v>
      </c>
      <c r="T17" s="42">
        <f t="shared" si="7"/>
        <v>0</v>
      </c>
      <c r="U17" s="42">
        <v>0</v>
      </c>
      <c r="V17" s="42">
        <v>0</v>
      </c>
      <c r="W17" s="42">
        <f t="shared" si="8"/>
        <v>0</v>
      </c>
      <c r="X17" s="42">
        <v>0</v>
      </c>
      <c r="Y17" s="25">
        <v>0</v>
      </c>
      <c r="Z17" s="26">
        <f t="shared" si="9"/>
        <v>0</v>
      </c>
      <c r="AA17" s="42">
        <f t="shared" si="10"/>
        <v>0</v>
      </c>
      <c r="AB17" s="42">
        <v>0</v>
      </c>
      <c r="AC17" s="25">
        <v>0</v>
      </c>
      <c r="AD17" s="42">
        <f t="shared" si="11"/>
        <v>0</v>
      </c>
      <c r="AE17" s="42">
        <v>0</v>
      </c>
      <c r="AF17" s="25">
        <v>0</v>
      </c>
      <c r="AG17" s="42">
        <f t="shared" si="12"/>
        <v>0</v>
      </c>
      <c r="AH17" s="42">
        <v>0</v>
      </c>
      <c r="AI17" s="25">
        <v>0</v>
      </c>
      <c r="AJ17" s="42">
        <f t="shared" si="13"/>
        <v>0</v>
      </c>
      <c r="AK17" s="42">
        <v>0</v>
      </c>
      <c r="AL17" s="25">
        <v>0</v>
      </c>
      <c r="AM17" s="42">
        <f t="shared" si="14"/>
        <v>0</v>
      </c>
      <c r="AN17" s="42">
        <v>0</v>
      </c>
      <c r="AO17" s="25">
        <v>0</v>
      </c>
    </row>
    <row r="18" ht="20.1" customHeight="1" spans="1:41">
      <c r="A18" s="24" t="s">
        <v>177</v>
      </c>
      <c r="B18" s="24" t="s">
        <v>185</v>
      </c>
      <c r="C18" s="24" t="s">
        <v>83</v>
      </c>
      <c r="D18" s="24" t="s">
        <v>186</v>
      </c>
      <c r="E18" s="42">
        <f t="shared" si="0"/>
        <v>5</v>
      </c>
      <c r="F18" s="42">
        <f t="shared" si="1"/>
        <v>5</v>
      </c>
      <c r="G18" s="42">
        <f t="shared" si="2"/>
        <v>5</v>
      </c>
      <c r="H18" s="42">
        <v>5</v>
      </c>
      <c r="I18" s="25">
        <v>0</v>
      </c>
      <c r="J18" s="42">
        <f t="shared" si="3"/>
        <v>0</v>
      </c>
      <c r="K18" s="42">
        <v>0</v>
      </c>
      <c r="L18" s="25">
        <v>0</v>
      </c>
      <c r="M18" s="42">
        <f t="shared" si="4"/>
        <v>0</v>
      </c>
      <c r="N18" s="42">
        <v>0</v>
      </c>
      <c r="O18" s="25">
        <v>0</v>
      </c>
      <c r="P18" s="26">
        <f t="shared" si="5"/>
        <v>0</v>
      </c>
      <c r="Q18" s="42">
        <f t="shared" si="6"/>
        <v>0</v>
      </c>
      <c r="R18" s="42">
        <v>0</v>
      </c>
      <c r="S18" s="25">
        <v>0</v>
      </c>
      <c r="T18" s="42">
        <f t="shared" si="7"/>
        <v>0</v>
      </c>
      <c r="U18" s="42">
        <v>0</v>
      </c>
      <c r="V18" s="42">
        <v>0</v>
      </c>
      <c r="W18" s="42">
        <f t="shared" si="8"/>
        <v>0</v>
      </c>
      <c r="X18" s="42">
        <v>0</v>
      </c>
      <c r="Y18" s="25">
        <v>0</v>
      </c>
      <c r="Z18" s="26">
        <f t="shared" si="9"/>
        <v>0</v>
      </c>
      <c r="AA18" s="42">
        <f t="shared" si="10"/>
        <v>0</v>
      </c>
      <c r="AB18" s="42">
        <v>0</v>
      </c>
      <c r="AC18" s="25">
        <v>0</v>
      </c>
      <c r="AD18" s="42">
        <f t="shared" si="11"/>
        <v>0</v>
      </c>
      <c r="AE18" s="42">
        <v>0</v>
      </c>
      <c r="AF18" s="25">
        <v>0</v>
      </c>
      <c r="AG18" s="42">
        <f t="shared" si="12"/>
        <v>0</v>
      </c>
      <c r="AH18" s="42">
        <v>0</v>
      </c>
      <c r="AI18" s="25">
        <v>0</v>
      </c>
      <c r="AJ18" s="42">
        <f t="shared" si="13"/>
        <v>0</v>
      </c>
      <c r="AK18" s="42">
        <v>0</v>
      </c>
      <c r="AL18" s="25">
        <v>0</v>
      </c>
      <c r="AM18" s="42">
        <f t="shared" si="14"/>
        <v>0</v>
      </c>
      <c r="AN18" s="42">
        <v>0</v>
      </c>
      <c r="AO18" s="25">
        <v>0</v>
      </c>
    </row>
    <row r="19" ht="20.1" customHeight="1" spans="1:41">
      <c r="A19" s="24" t="s">
        <v>177</v>
      </c>
      <c r="B19" s="24" t="s">
        <v>187</v>
      </c>
      <c r="C19" s="24" t="s">
        <v>83</v>
      </c>
      <c r="D19" s="24" t="s">
        <v>188</v>
      </c>
      <c r="E19" s="42">
        <f t="shared" si="0"/>
        <v>12</v>
      </c>
      <c r="F19" s="42">
        <f t="shared" si="1"/>
        <v>12</v>
      </c>
      <c r="G19" s="42">
        <f t="shared" si="2"/>
        <v>12</v>
      </c>
      <c r="H19" s="42">
        <v>12</v>
      </c>
      <c r="I19" s="25">
        <v>0</v>
      </c>
      <c r="J19" s="42">
        <f t="shared" si="3"/>
        <v>0</v>
      </c>
      <c r="K19" s="42">
        <v>0</v>
      </c>
      <c r="L19" s="25">
        <v>0</v>
      </c>
      <c r="M19" s="42">
        <f t="shared" si="4"/>
        <v>0</v>
      </c>
      <c r="N19" s="42">
        <v>0</v>
      </c>
      <c r="O19" s="25">
        <v>0</v>
      </c>
      <c r="P19" s="26">
        <f t="shared" si="5"/>
        <v>0</v>
      </c>
      <c r="Q19" s="42">
        <f t="shared" si="6"/>
        <v>0</v>
      </c>
      <c r="R19" s="42">
        <v>0</v>
      </c>
      <c r="S19" s="25">
        <v>0</v>
      </c>
      <c r="T19" s="42">
        <f t="shared" si="7"/>
        <v>0</v>
      </c>
      <c r="U19" s="42">
        <v>0</v>
      </c>
      <c r="V19" s="42">
        <v>0</v>
      </c>
      <c r="W19" s="42">
        <f t="shared" si="8"/>
        <v>0</v>
      </c>
      <c r="X19" s="42">
        <v>0</v>
      </c>
      <c r="Y19" s="25">
        <v>0</v>
      </c>
      <c r="Z19" s="26">
        <f t="shared" si="9"/>
        <v>0</v>
      </c>
      <c r="AA19" s="42">
        <f t="shared" si="10"/>
        <v>0</v>
      </c>
      <c r="AB19" s="42">
        <v>0</v>
      </c>
      <c r="AC19" s="25">
        <v>0</v>
      </c>
      <c r="AD19" s="42">
        <f t="shared" si="11"/>
        <v>0</v>
      </c>
      <c r="AE19" s="42">
        <v>0</v>
      </c>
      <c r="AF19" s="25">
        <v>0</v>
      </c>
      <c r="AG19" s="42">
        <f t="shared" si="12"/>
        <v>0</v>
      </c>
      <c r="AH19" s="42">
        <v>0</v>
      </c>
      <c r="AI19" s="25">
        <v>0</v>
      </c>
      <c r="AJ19" s="42">
        <f t="shared" si="13"/>
        <v>0</v>
      </c>
      <c r="AK19" s="42">
        <v>0</v>
      </c>
      <c r="AL19" s="25">
        <v>0</v>
      </c>
      <c r="AM19" s="42">
        <f t="shared" si="14"/>
        <v>0</v>
      </c>
      <c r="AN19" s="42">
        <v>0</v>
      </c>
      <c r="AO19" s="25">
        <v>0</v>
      </c>
    </row>
    <row r="20" ht="20.1" customHeight="1" spans="1:41">
      <c r="A20" s="24" t="s">
        <v>177</v>
      </c>
      <c r="B20" s="24" t="s">
        <v>175</v>
      </c>
      <c r="C20" s="24" t="s">
        <v>83</v>
      </c>
      <c r="D20" s="24" t="s">
        <v>189</v>
      </c>
      <c r="E20" s="42">
        <f t="shared" si="0"/>
        <v>10.55</v>
      </c>
      <c r="F20" s="42">
        <f t="shared" si="1"/>
        <v>10.55</v>
      </c>
      <c r="G20" s="42">
        <f t="shared" si="2"/>
        <v>10.55</v>
      </c>
      <c r="H20" s="42">
        <v>10.55</v>
      </c>
      <c r="I20" s="25">
        <v>0</v>
      </c>
      <c r="J20" s="42">
        <f t="shared" si="3"/>
        <v>0</v>
      </c>
      <c r="K20" s="42">
        <v>0</v>
      </c>
      <c r="L20" s="25">
        <v>0</v>
      </c>
      <c r="M20" s="42">
        <f t="shared" si="4"/>
        <v>0</v>
      </c>
      <c r="N20" s="42">
        <v>0</v>
      </c>
      <c r="O20" s="25">
        <v>0</v>
      </c>
      <c r="P20" s="26">
        <f t="shared" si="5"/>
        <v>0</v>
      </c>
      <c r="Q20" s="42">
        <f t="shared" si="6"/>
        <v>0</v>
      </c>
      <c r="R20" s="42">
        <v>0</v>
      </c>
      <c r="S20" s="25">
        <v>0</v>
      </c>
      <c r="T20" s="42">
        <f t="shared" si="7"/>
        <v>0</v>
      </c>
      <c r="U20" s="42">
        <v>0</v>
      </c>
      <c r="V20" s="42">
        <v>0</v>
      </c>
      <c r="W20" s="42">
        <f t="shared" si="8"/>
        <v>0</v>
      </c>
      <c r="X20" s="42">
        <v>0</v>
      </c>
      <c r="Y20" s="25">
        <v>0</v>
      </c>
      <c r="Z20" s="26">
        <f t="shared" si="9"/>
        <v>0</v>
      </c>
      <c r="AA20" s="42">
        <f t="shared" si="10"/>
        <v>0</v>
      </c>
      <c r="AB20" s="42">
        <v>0</v>
      </c>
      <c r="AC20" s="25">
        <v>0</v>
      </c>
      <c r="AD20" s="42">
        <f t="shared" si="11"/>
        <v>0</v>
      </c>
      <c r="AE20" s="42">
        <v>0</v>
      </c>
      <c r="AF20" s="25">
        <v>0</v>
      </c>
      <c r="AG20" s="42">
        <f t="shared" si="12"/>
        <v>0</v>
      </c>
      <c r="AH20" s="42">
        <v>0</v>
      </c>
      <c r="AI20" s="25">
        <v>0</v>
      </c>
      <c r="AJ20" s="42">
        <f t="shared" si="13"/>
        <v>0</v>
      </c>
      <c r="AK20" s="42">
        <v>0</v>
      </c>
      <c r="AL20" s="25">
        <v>0</v>
      </c>
      <c r="AM20" s="42">
        <f t="shared" si="14"/>
        <v>0</v>
      </c>
      <c r="AN20" s="42">
        <v>0</v>
      </c>
      <c r="AO20" s="25">
        <v>0</v>
      </c>
    </row>
    <row r="21" ht="20.1" customHeight="1" spans="1:41">
      <c r="A21" s="24" t="s">
        <v>36</v>
      </c>
      <c r="B21" s="24" t="s">
        <v>190</v>
      </c>
      <c r="C21" s="24" t="s">
        <v>36</v>
      </c>
      <c r="D21" s="24" t="s">
        <v>191</v>
      </c>
      <c r="E21" s="42">
        <f t="shared" si="0"/>
        <v>95</v>
      </c>
      <c r="F21" s="42">
        <f t="shared" si="1"/>
        <v>95</v>
      </c>
      <c r="G21" s="42">
        <f t="shared" si="2"/>
        <v>95</v>
      </c>
      <c r="H21" s="42">
        <v>0</v>
      </c>
      <c r="I21" s="25">
        <v>95</v>
      </c>
      <c r="J21" s="42">
        <f t="shared" si="3"/>
        <v>0</v>
      </c>
      <c r="K21" s="42">
        <v>0</v>
      </c>
      <c r="L21" s="25">
        <v>0</v>
      </c>
      <c r="M21" s="42">
        <f t="shared" si="4"/>
        <v>0</v>
      </c>
      <c r="N21" s="42">
        <v>0</v>
      </c>
      <c r="O21" s="25">
        <v>0</v>
      </c>
      <c r="P21" s="26">
        <f t="shared" si="5"/>
        <v>0</v>
      </c>
      <c r="Q21" s="42">
        <f t="shared" si="6"/>
        <v>0</v>
      </c>
      <c r="R21" s="42">
        <v>0</v>
      </c>
      <c r="S21" s="25">
        <v>0</v>
      </c>
      <c r="T21" s="42">
        <f t="shared" si="7"/>
        <v>0</v>
      </c>
      <c r="U21" s="42">
        <v>0</v>
      </c>
      <c r="V21" s="42">
        <v>0</v>
      </c>
      <c r="W21" s="42">
        <f t="shared" si="8"/>
        <v>0</v>
      </c>
      <c r="X21" s="42">
        <v>0</v>
      </c>
      <c r="Y21" s="25">
        <v>0</v>
      </c>
      <c r="Z21" s="26">
        <f t="shared" si="9"/>
        <v>0</v>
      </c>
      <c r="AA21" s="42">
        <f t="shared" si="10"/>
        <v>0</v>
      </c>
      <c r="AB21" s="42">
        <v>0</v>
      </c>
      <c r="AC21" s="25">
        <v>0</v>
      </c>
      <c r="AD21" s="42">
        <f t="shared" si="11"/>
        <v>0</v>
      </c>
      <c r="AE21" s="42">
        <v>0</v>
      </c>
      <c r="AF21" s="25">
        <v>0</v>
      </c>
      <c r="AG21" s="42">
        <f t="shared" si="12"/>
        <v>0</v>
      </c>
      <c r="AH21" s="42">
        <v>0</v>
      </c>
      <c r="AI21" s="25">
        <v>0</v>
      </c>
      <c r="AJ21" s="42">
        <f t="shared" si="13"/>
        <v>0</v>
      </c>
      <c r="AK21" s="42">
        <v>0</v>
      </c>
      <c r="AL21" s="25">
        <v>0</v>
      </c>
      <c r="AM21" s="42">
        <f t="shared" si="14"/>
        <v>0</v>
      </c>
      <c r="AN21" s="42">
        <v>0</v>
      </c>
      <c r="AO21" s="25">
        <v>0</v>
      </c>
    </row>
    <row r="22" ht="20.1" customHeight="1" spans="1:41">
      <c r="A22" s="24" t="s">
        <v>190</v>
      </c>
      <c r="B22" s="24" t="s">
        <v>183</v>
      </c>
      <c r="C22" s="24" t="s">
        <v>83</v>
      </c>
      <c r="D22" s="24" t="s">
        <v>192</v>
      </c>
      <c r="E22" s="42">
        <f t="shared" si="0"/>
        <v>95</v>
      </c>
      <c r="F22" s="42">
        <f t="shared" si="1"/>
        <v>95</v>
      </c>
      <c r="G22" s="42">
        <f t="shared" si="2"/>
        <v>95</v>
      </c>
      <c r="H22" s="42">
        <v>0</v>
      </c>
      <c r="I22" s="25">
        <v>95</v>
      </c>
      <c r="J22" s="42">
        <f t="shared" si="3"/>
        <v>0</v>
      </c>
      <c r="K22" s="42">
        <v>0</v>
      </c>
      <c r="L22" s="25">
        <v>0</v>
      </c>
      <c r="M22" s="42">
        <f t="shared" si="4"/>
        <v>0</v>
      </c>
      <c r="N22" s="42">
        <v>0</v>
      </c>
      <c r="O22" s="25">
        <v>0</v>
      </c>
      <c r="P22" s="26">
        <f t="shared" si="5"/>
        <v>0</v>
      </c>
      <c r="Q22" s="42">
        <f t="shared" si="6"/>
        <v>0</v>
      </c>
      <c r="R22" s="42">
        <v>0</v>
      </c>
      <c r="S22" s="25">
        <v>0</v>
      </c>
      <c r="T22" s="42">
        <f t="shared" si="7"/>
        <v>0</v>
      </c>
      <c r="U22" s="42">
        <v>0</v>
      </c>
      <c r="V22" s="42">
        <v>0</v>
      </c>
      <c r="W22" s="42">
        <f t="shared" si="8"/>
        <v>0</v>
      </c>
      <c r="X22" s="42">
        <v>0</v>
      </c>
      <c r="Y22" s="25">
        <v>0</v>
      </c>
      <c r="Z22" s="26">
        <f t="shared" si="9"/>
        <v>0</v>
      </c>
      <c r="AA22" s="42">
        <f t="shared" si="10"/>
        <v>0</v>
      </c>
      <c r="AB22" s="42">
        <v>0</v>
      </c>
      <c r="AC22" s="25">
        <v>0</v>
      </c>
      <c r="AD22" s="42">
        <f t="shared" si="11"/>
        <v>0</v>
      </c>
      <c r="AE22" s="42">
        <v>0</v>
      </c>
      <c r="AF22" s="25">
        <v>0</v>
      </c>
      <c r="AG22" s="42">
        <f t="shared" si="12"/>
        <v>0</v>
      </c>
      <c r="AH22" s="42">
        <v>0</v>
      </c>
      <c r="AI22" s="25">
        <v>0</v>
      </c>
      <c r="AJ22" s="42">
        <f t="shared" si="13"/>
        <v>0</v>
      </c>
      <c r="AK22" s="42">
        <v>0</v>
      </c>
      <c r="AL22" s="25">
        <v>0</v>
      </c>
      <c r="AM22" s="42">
        <f t="shared" si="14"/>
        <v>0</v>
      </c>
      <c r="AN22" s="42">
        <v>0</v>
      </c>
      <c r="AO22" s="25">
        <v>0</v>
      </c>
    </row>
    <row r="23" ht="20.1" customHeight="1" spans="1:41">
      <c r="A23" s="24" t="s">
        <v>36</v>
      </c>
      <c r="B23" s="24" t="s">
        <v>193</v>
      </c>
      <c r="C23" s="24" t="s">
        <v>36</v>
      </c>
      <c r="D23" s="24" t="s">
        <v>194</v>
      </c>
      <c r="E23" s="42">
        <f t="shared" si="0"/>
        <v>108.62</v>
      </c>
      <c r="F23" s="42">
        <f t="shared" si="1"/>
        <v>0</v>
      </c>
      <c r="G23" s="42">
        <f t="shared" si="2"/>
        <v>0</v>
      </c>
      <c r="H23" s="42">
        <v>0</v>
      </c>
      <c r="I23" s="25">
        <v>0</v>
      </c>
      <c r="J23" s="42">
        <f t="shared" si="3"/>
        <v>0</v>
      </c>
      <c r="K23" s="42">
        <v>0</v>
      </c>
      <c r="L23" s="25">
        <v>0</v>
      </c>
      <c r="M23" s="42">
        <f t="shared" si="4"/>
        <v>0</v>
      </c>
      <c r="N23" s="42">
        <v>0</v>
      </c>
      <c r="O23" s="25">
        <v>0</v>
      </c>
      <c r="P23" s="26">
        <f t="shared" si="5"/>
        <v>0</v>
      </c>
      <c r="Q23" s="42">
        <f t="shared" si="6"/>
        <v>0</v>
      </c>
      <c r="R23" s="42">
        <v>0</v>
      </c>
      <c r="S23" s="25">
        <v>0</v>
      </c>
      <c r="T23" s="42">
        <f t="shared" si="7"/>
        <v>0</v>
      </c>
      <c r="U23" s="42">
        <v>0</v>
      </c>
      <c r="V23" s="42">
        <v>0</v>
      </c>
      <c r="W23" s="42">
        <f t="shared" si="8"/>
        <v>0</v>
      </c>
      <c r="X23" s="42">
        <v>0</v>
      </c>
      <c r="Y23" s="25">
        <v>0</v>
      </c>
      <c r="Z23" s="26">
        <f t="shared" si="9"/>
        <v>108.62</v>
      </c>
      <c r="AA23" s="42">
        <f t="shared" si="10"/>
        <v>108.62</v>
      </c>
      <c r="AB23" s="42">
        <v>0</v>
      </c>
      <c r="AC23" s="25">
        <v>108.62</v>
      </c>
      <c r="AD23" s="42">
        <f t="shared" si="11"/>
        <v>0</v>
      </c>
      <c r="AE23" s="42">
        <v>0</v>
      </c>
      <c r="AF23" s="25">
        <v>0</v>
      </c>
      <c r="AG23" s="42">
        <f t="shared" si="12"/>
        <v>0</v>
      </c>
      <c r="AH23" s="42">
        <v>0</v>
      </c>
      <c r="AI23" s="25">
        <v>0</v>
      </c>
      <c r="AJ23" s="42">
        <f t="shared" si="13"/>
        <v>0</v>
      </c>
      <c r="AK23" s="42">
        <v>0</v>
      </c>
      <c r="AL23" s="25">
        <v>0</v>
      </c>
      <c r="AM23" s="42">
        <f t="shared" si="14"/>
        <v>0</v>
      </c>
      <c r="AN23" s="42">
        <v>0</v>
      </c>
      <c r="AO23" s="25">
        <v>0</v>
      </c>
    </row>
    <row r="24" ht="20.1" customHeight="1" spans="1:41">
      <c r="A24" s="24" t="s">
        <v>193</v>
      </c>
      <c r="B24" s="24" t="s">
        <v>175</v>
      </c>
      <c r="C24" s="24" t="s">
        <v>83</v>
      </c>
      <c r="D24" s="24" t="s">
        <v>195</v>
      </c>
      <c r="E24" s="42">
        <f t="shared" si="0"/>
        <v>108.62</v>
      </c>
      <c r="F24" s="42">
        <f t="shared" si="1"/>
        <v>0</v>
      </c>
      <c r="G24" s="42">
        <f t="shared" si="2"/>
        <v>0</v>
      </c>
      <c r="H24" s="42">
        <v>0</v>
      </c>
      <c r="I24" s="25">
        <v>0</v>
      </c>
      <c r="J24" s="42">
        <f t="shared" si="3"/>
        <v>0</v>
      </c>
      <c r="K24" s="42">
        <v>0</v>
      </c>
      <c r="L24" s="25">
        <v>0</v>
      </c>
      <c r="M24" s="42">
        <f t="shared" si="4"/>
        <v>0</v>
      </c>
      <c r="N24" s="42">
        <v>0</v>
      </c>
      <c r="O24" s="25">
        <v>0</v>
      </c>
      <c r="P24" s="26">
        <f t="shared" si="5"/>
        <v>0</v>
      </c>
      <c r="Q24" s="42">
        <f t="shared" si="6"/>
        <v>0</v>
      </c>
      <c r="R24" s="42">
        <v>0</v>
      </c>
      <c r="S24" s="25">
        <v>0</v>
      </c>
      <c r="T24" s="42">
        <f t="shared" si="7"/>
        <v>0</v>
      </c>
      <c r="U24" s="42">
        <v>0</v>
      </c>
      <c r="V24" s="42">
        <v>0</v>
      </c>
      <c r="W24" s="42">
        <f t="shared" si="8"/>
        <v>0</v>
      </c>
      <c r="X24" s="42">
        <v>0</v>
      </c>
      <c r="Y24" s="25">
        <v>0</v>
      </c>
      <c r="Z24" s="26">
        <f t="shared" si="9"/>
        <v>108.62</v>
      </c>
      <c r="AA24" s="42">
        <f t="shared" si="10"/>
        <v>108.62</v>
      </c>
      <c r="AB24" s="42">
        <v>0</v>
      </c>
      <c r="AC24" s="25">
        <v>108.62</v>
      </c>
      <c r="AD24" s="42">
        <f t="shared" si="11"/>
        <v>0</v>
      </c>
      <c r="AE24" s="42">
        <v>0</v>
      </c>
      <c r="AF24" s="25">
        <v>0</v>
      </c>
      <c r="AG24" s="42">
        <f t="shared" si="12"/>
        <v>0</v>
      </c>
      <c r="AH24" s="42">
        <v>0</v>
      </c>
      <c r="AI24" s="25">
        <v>0</v>
      </c>
      <c r="AJ24" s="42">
        <f t="shared" si="13"/>
        <v>0</v>
      </c>
      <c r="AK24" s="42">
        <v>0</v>
      </c>
      <c r="AL24" s="25">
        <v>0</v>
      </c>
      <c r="AM24" s="42">
        <f t="shared" si="14"/>
        <v>0</v>
      </c>
      <c r="AN24" s="42">
        <v>0</v>
      </c>
      <c r="AO24" s="25">
        <v>0</v>
      </c>
    </row>
    <row r="25" ht="20.1" customHeight="1" spans="1:41">
      <c r="A25" s="24" t="s">
        <v>36</v>
      </c>
      <c r="B25" s="24" t="s">
        <v>196</v>
      </c>
      <c r="C25" s="24" t="s">
        <v>36</v>
      </c>
      <c r="D25" s="24" t="s">
        <v>197</v>
      </c>
      <c r="E25" s="42">
        <f t="shared" si="0"/>
        <v>0.01</v>
      </c>
      <c r="F25" s="42">
        <f t="shared" si="1"/>
        <v>0.01</v>
      </c>
      <c r="G25" s="42">
        <f t="shared" si="2"/>
        <v>0.01</v>
      </c>
      <c r="H25" s="42">
        <v>0.01</v>
      </c>
      <c r="I25" s="25">
        <v>0</v>
      </c>
      <c r="J25" s="42">
        <f t="shared" si="3"/>
        <v>0</v>
      </c>
      <c r="K25" s="42">
        <v>0</v>
      </c>
      <c r="L25" s="25">
        <v>0</v>
      </c>
      <c r="M25" s="42">
        <f t="shared" si="4"/>
        <v>0</v>
      </c>
      <c r="N25" s="42">
        <v>0</v>
      </c>
      <c r="O25" s="25">
        <v>0</v>
      </c>
      <c r="P25" s="26">
        <f t="shared" si="5"/>
        <v>0</v>
      </c>
      <c r="Q25" s="42">
        <f t="shared" si="6"/>
        <v>0</v>
      </c>
      <c r="R25" s="42">
        <v>0</v>
      </c>
      <c r="S25" s="25">
        <v>0</v>
      </c>
      <c r="T25" s="42">
        <f t="shared" si="7"/>
        <v>0</v>
      </c>
      <c r="U25" s="42">
        <v>0</v>
      </c>
      <c r="V25" s="42">
        <v>0</v>
      </c>
      <c r="W25" s="42">
        <f t="shared" si="8"/>
        <v>0</v>
      </c>
      <c r="X25" s="42">
        <v>0</v>
      </c>
      <c r="Y25" s="25">
        <v>0</v>
      </c>
      <c r="Z25" s="26">
        <f t="shared" si="9"/>
        <v>0</v>
      </c>
      <c r="AA25" s="42">
        <f t="shared" si="10"/>
        <v>0</v>
      </c>
      <c r="AB25" s="42">
        <v>0</v>
      </c>
      <c r="AC25" s="25">
        <v>0</v>
      </c>
      <c r="AD25" s="42">
        <f t="shared" si="11"/>
        <v>0</v>
      </c>
      <c r="AE25" s="42">
        <v>0</v>
      </c>
      <c r="AF25" s="25">
        <v>0</v>
      </c>
      <c r="AG25" s="42">
        <f t="shared" si="12"/>
        <v>0</v>
      </c>
      <c r="AH25" s="42">
        <v>0</v>
      </c>
      <c r="AI25" s="25">
        <v>0</v>
      </c>
      <c r="AJ25" s="42">
        <f t="shared" si="13"/>
        <v>0</v>
      </c>
      <c r="AK25" s="42">
        <v>0</v>
      </c>
      <c r="AL25" s="25">
        <v>0</v>
      </c>
      <c r="AM25" s="42">
        <f t="shared" si="14"/>
        <v>0</v>
      </c>
      <c r="AN25" s="42">
        <v>0</v>
      </c>
      <c r="AO25" s="25">
        <v>0</v>
      </c>
    </row>
    <row r="26" ht="20.1" customHeight="1" spans="1:41">
      <c r="A26" s="24" t="s">
        <v>196</v>
      </c>
      <c r="B26" s="24" t="s">
        <v>169</v>
      </c>
      <c r="C26" s="24" t="s">
        <v>83</v>
      </c>
      <c r="D26" s="24" t="s">
        <v>198</v>
      </c>
      <c r="E26" s="42">
        <f t="shared" si="0"/>
        <v>0.01</v>
      </c>
      <c r="F26" s="42">
        <f t="shared" si="1"/>
        <v>0.01</v>
      </c>
      <c r="G26" s="42">
        <f t="shared" si="2"/>
        <v>0.01</v>
      </c>
      <c r="H26" s="42">
        <v>0.01</v>
      </c>
      <c r="I26" s="25">
        <v>0</v>
      </c>
      <c r="J26" s="42">
        <f t="shared" si="3"/>
        <v>0</v>
      </c>
      <c r="K26" s="42">
        <v>0</v>
      </c>
      <c r="L26" s="25">
        <v>0</v>
      </c>
      <c r="M26" s="42">
        <f t="shared" si="4"/>
        <v>0</v>
      </c>
      <c r="N26" s="42">
        <v>0</v>
      </c>
      <c r="O26" s="25">
        <v>0</v>
      </c>
      <c r="P26" s="26">
        <f t="shared" si="5"/>
        <v>0</v>
      </c>
      <c r="Q26" s="42">
        <f t="shared" si="6"/>
        <v>0</v>
      </c>
      <c r="R26" s="42">
        <v>0</v>
      </c>
      <c r="S26" s="25">
        <v>0</v>
      </c>
      <c r="T26" s="42">
        <f t="shared" si="7"/>
        <v>0</v>
      </c>
      <c r="U26" s="42">
        <v>0</v>
      </c>
      <c r="V26" s="42">
        <v>0</v>
      </c>
      <c r="W26" s="42">
        <f t="shared" si="8"/>
        <v>0</v>
      </c>
      <c r="X26" s="42">
        <v>0</v>
      </c>
      <c r="Y26" s="25">
        <v>0</v>
      </c>
      <c r="Z26" s="26">
        <f t="shared" si="9"/>
        <v>0</v>
      </c>
      <c r="AA26" s="42">
        <f t="shared" si="10"/>
        <v>0</v>
      </c>
      <c r="AB26" s="42">
        <v>0</v>
      </c>
      <c r="AC26" s="25">
        <v>0</v>
      </c>
      <c r="AD26" s="42">
        <f t="shared" si="11"/>
        <v>0</v>
      </c>
      <c r="AE26" s="42">
        <v>0</v>
      </c>
      <c r="AF26" s="25">
        <v>0</v>
      </c>
      <c r="AG26" s="42">
        <f t="shared" si="12"/>
        <v>0</v>
      </c>
      <c r="AH26" s="42">
        <v>0</v>
      </c>
      <c r="AI26" s="25">
        <v>0</v>
      </c>
      <c r="AJ26" s="42">
        <f t="shared" si="13"/>
        <v>0</v>
      </c>
      <c r="AK26" s="42">
        <v>0</v>
      </c>
      <c r="AL26" s="25">
        <v>0</v>
      </c>
      <c r="AM26" s="42">
        <f t="shared" si="14"/>
        <v>0</v>
      </c>
      <c r="AN26" s="42">
        <v>0</v>
      </c>
      <c r="AO26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scale="39" fitToHeight="1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DI27"/>
  <sheetViews>
    <sheetView showGridLines="0" showZeros="0" topLeftCell="B1" workbookViewId="0">
      <selection activeCell="D1" sqref="D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199</v>
      </c>
    </row>
    <row r="2" ht="20.1" customHeight="1" spans="1:113">
      <c r="A2" s="4" t="s">
        <v>200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201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202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197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203</v>
      </c>
      <c r="BI4" s="66"/>
      <c r="BJ4" s="66"/>
      <c r="BK4" s="66"/>
      <c r="BL4" s="70"/>
      <c r="BM4" s="65" t="s">
        <v>204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205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1" t="s">
        <v>206</v>
      </c>
      <c r="CS4" s="72"/>
      <c r="CT4" s="73"/>
      <c r="CU4" s="71" t="s">
        <v>207</v>
      </c>
      <c r="CV4" s="72"/>
      <c r="CW4" s="72"/>
      <c r="CX4" s="72"/>
      <c r="CY4" s="72"/>
      <c r="CZ4" s="73"/>
      <c r="DA4" s="71" t="s">
        <v>208</v>
      </c>
      <c r="DB4" s="72"/>
      <c r="DC4" s="73"/>
      <c r="DD4" s="65" t="s">
        <v>209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210</v>
      </c>
      <c r="E5" s="16"/>
      <c r="F5" s="67" t="s">
        <v>72</v>
      </c>
      <c r="G5" s="67" t="s">
        <v>211</v>
      </c>
      <c r="H5" s="67" t="s">
        <v>212</v>
      </c>
      <c r="I5" s="67" t="s">
        <v>213</v>
      </c>
      <c r="J5" s="67" t="s">
        <v>214</v>
      </c>
      <c r="K5" s="67" t="s">
        <v>215</v>
      </c>
      <c r="L5" s="67" t="s">
        <v>216</v>
      </c>
      <c r="M5" s="67" t="s">
        <v>217</v>
      </c>
      <c r="N5" s="67" t="s">
        <v>218</v>
      </c>
      <c r="O5" s="67" t="s">
        <v>219</v>
      </c>
      <c r="P5" s="67" t="s">
        <v>220</v>
      </c>
      <c r="Q5" s="67" t="s">
        <v>104</v>
      </c>
      <c r="R5" s="67" t="s">
        <v>221</v>
      </c>
      <c r="S5" s="67" t="s">
        <v>222</v>
      </c>
      <c r="T5" s="67" t="s">
        <v>72</v>
      </c>
      <c r="U5" s="67" t="s">
        <v>223</v>
      </c>
      <c r="V5" s="67" t="s">
        <v>224</v>
      </c>
      <c r="W5" s="67" t="s">
        <v>225</v>
      </c>
      <c r="X5" s="67" t="s">
        <v>226</v>
      </c>
      <c r="Y5" s="67" t="s">
        <v>227</v>
      </c>
      <c r="Z5" s="67" t="s">
        <v>228</v>
      </c>
      <c r="AA5" s="67" t="s">
        <v>229</v>
      </c>
      <c r="AB5" s="67" t="s">
        <v>230</v>
      </c>
      <c r="AC5" s="67" t="s">
        <v>231</v>
      </c>
      <c r="AD5" s="67" t="s">
        <v>232</v>
      </c>
      <c r="AE5" s="67" t="s">
        <v>233</v>
      </c>
      <c r="AF5" s="67" t="s">
        <v>234</v>
      </c>
      <c r="AG5" s="67" t="s">
        <v>235</v>
      </c>
      <c r="AH5" s="67" t="s">
        <v>236</v>
      </c>
      <c r="AI5" s="67" t="s">
        <v>237</v>
      </c>
      <c r="AJ5" s="67" t="s">
        <v>238</v>
      </c>
      <c r="AK5" s="67" t="s">
        <v>239</v>
      </c>
      <c r="AL5" s="67" t="s">
        <v>240</v>
      </c>
      <c r="AM5" s="67" t="s">
        <v>241</v>
      </c>
      <c r="AN5" s="67" t="s">
        <v>242</v>
      </c>
      <c r="AO5" s="67" t="s">
        <v>243</v>
      </c>
      <c r="AP5" s="67" t="s">
        <v>244</v>
      </c>
      <c r="AQ5" s="67" t="s">
        <v>245</v>
      </c>
      <c r="AR5" s="67" t="s">
        <v>246</v>
      </c>
      <c r="AS5" s="67" t="s">
        <v>247</v>
      </c>
      <c r="AT5" s="67" t="s">
        <v>248</v>
      </c>
      <c r="AU5" s="67" t="s">
        <v>249</v>
      </c>
      <c r="AV5" s="67" t="s">
        <v>72</v>
      </c>
      <c r="AW5" s="67" t="s">
        <v>250</v>
      </c>
      <c r="AX5" s="67" t="s">
        <v>251</v>
      </c>
      <c r="AY5" s="67" t="s">
        <v>252</v>
      </c>
      <c r="AZ5" s="67" t="s">
        <v>253</v>
      </c>
      <c r="BA5" s="67" t="s">
        <v>254</v>
      </c>
      <c r="BB5" s="67" t="s">
        <v>255</v>
      </c>
      <c r="BC5" s="67" t="s">
        <v>256</v>
      </c>
      <c r="BD5" s="67" t="s">
        <v>257</v>
      </c>
      <c r="BE5" s="67" t="s">
        <v>258</v>
      </c>
      <c r="BF5" s="67" t="s">
        <v>259</v>
      </c>
      <c r="BG5" s="15" t="s">
        <v>260</v>
      </c>
      <c r="BH5" s="15" t="s">
        <v>72</v>
      </c>
      <c r="BI5" s="15" t="s">
        <v>261</v>
      </c>
      <c r="BJ5" s="15" t="s">
        <v>262</v>
      </c>
      <c r="BK5" s="15" t="s">
        <v>263</v>
      </c>
      <c r="BL5" s="15" t="s">
        <v>264</v>
      </c>
      <c r="BM5" s="67" t="s">
        <v>72</v>
      </c>
      <c r="BN5" s="67" t="s">
        <v>265</v>
      </c>
      <c r="BO5" s="67" t="s">
        <v>266</v>
      </c>
      <c r="BP5" s="67" t="s">
        <v>267</v>
      </c>
      <c r="BQ5" s="67" t="s">
        <v>268</v>
      </c>
      <c r="BR5" s="67" t="s">
        <v>269</v>
      </c>
      <c r="BS5" s="67" t="s">
        <v>270</v>
      </c>
      <c r="BT5" s="67" t="s">
        <v>271</v>
      </c>
      <c r="BU5" s="67" t="s">
        <v>272</v>
      </c>
      <c r="BV5" s="67" t="s">
        <v>273</v>
      </c>
      <c r="BW5" s="35" t="s">
        <v>274</v>
      </c>
      <c r="BX5" s="35" t="s">
        <v>275</v>
      </c>
      <c r="BY5" s="67" t="s">
        <v>276</v>
      </c>
      <c r="BZ5" s="67" t="s">
        <v>72</v>
      </c>
      <c r="CA5" s="67" t="s">
        <v>265</v>
      </c>
      <c r="CB5" s="67" t="s">
        <v>266</v>
      </c>
      <c r="CC5" s="67" t="s">
        <v>267</v>
      </c>
      <c r="CD5" s="67" t="s">
        <v>268</v>
      </c>
      <c r="CE5" s="67" t="s">
        <v>269</v>
      </c>
      <c r="CF5" s="67" t="s">
        <v>270</v>
      </c>
      <c r="CG5" s="67" t="s">
        <v>271</v>
      </c>
      <c r="CH5" s="67" t="s">
        <v>277</v>
      </c>
      <c r="CI5" s="67" t="s">
        <v>278</v>
      </c>
      <c r="CJ5" s="67" t="s">
        <v>279</v>
      </c>
      <c r="CK5" s="67" t="s">
        <v>280</v>
      </c>
      <c r="CL5" s="67" t="s">
        <v>272</v>
      </c>
      <c r="CM5" s="67" t="s">
        <v>273</v>
      </c>
      <c r="CN5" s="67" t="s">
        <v>281</v>
      </c>
      <c r="CO5" s="35" t="s">
        <v>274</v>
      </c>
      <c r="CP5" s="35" t="s">
        <v>275</v>
      </c>
      <c r="CQ5" s="67" t="s">
        <v>282</v>
      </c>
      <c r="CR5" s="35" t="s">
        <v>72</v>
      </c>
      <c r="CS5" s="35" t="s">
        <v>283</v>
      </c>
      <c r="CT5" s="67" t="s">
        <v>284</v>
      </c>
      <c r="CU5" s="35" t="s">
        <v>72</v>
      </c>
      <c r="CV5" s="35" t="s">
        <v>283</v>
      </c>
      <c r="CW5" s="67" t="s">
        <v>285</v>
      </c>
      <c r="CX5" s="35" t="s">
        <v>286</v>
      </c>
      <c r="CY5" s="35" t="s">
        <v>287</v>
      </c>
      <c r="CZ5" s="15" t="s">
        <v>284</v>
      </c>
      <c r="DA5" s="35" t="s">
        <v>72</v>
      </c>
      <c r="DB5" s="35" t="s">
        <v>208</v>
      </c>
      <c r="DC5" s="35" t="s">
        <v>288</v>
      </c>
      <c r="DD5" s="67" t="s">
        <v>72</v>
      </c>
      <c r="DE5" s="67" t="s">
        <v>289</v>
      </c>
      <c r="DF5" s="67" t="s">
        <v>290</v>
      </c>
      <c r="DG5" s="67" t="s">
        <v>288</v>
      </c>
      <c r="DH5" s="67" t="s">
        <v>291</v>
      </c>
      <c r="DI5" s="67" t="s">
        <v>209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0"/>
      <c r="BX6" s="40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0"/>
      <c r="CP6" s="40"/>
      <c r="CQ6" s="22"/>
      <c r="CR6" s="40"/>
      <c r="CS6" s="40"/>
      <c r="CT6" s="22"/>
      <c r="CU6" s="40"/>
      <c r="CV6" s="40"/>
      <c r="CW6" s="22"/>
      <c r="CX6" s="40"/>
      <c r="CY6" s="40"/>
      <c r="CZ6" s="21"/>
      <c r="DA6" s="40"/>
      <c r="DB6" s="40"/>
      <c r="DC6" s="40"/>
      <c r="DD6" s="22"/>
      <c r="DE6" s="22"/>
      <c r="DF6" s="22"/>
      <c r="DG6" s="22"/>
      <c r="DH6" s="22"/>
      <c r="DI6" s="22"/>
    </row>
    <row r="7" ht="20.1" customHeight="1" spans="1:113">
      <c r="A7" s="41" t="s">
        <v>36</v>
      </c>
      <c r="B7" s="41" t="s">
        <v>36</v>
      </c>
      <c r="C7" s="41" t="s">
        <v>36</v>
      </c>
      <c r="D7" s="41" t="s">
        <v>57</v>
      </c>
      <c r="E7" s="68">
        <f t="shared" ref="E7:E27" si="0">SUM(F7,T7,AV7,BH7,BM7,BZ7,CR7,CU7,DA7,DD7)</f>
        <v>1717.76</v>
      </c>
      <c r="F7" s="68">
        <v>238.06</v>
      </c>
      <c r="G7" s="68">
        <v>74.91</v>
      </c>
      <c r="H7" s="68">
        <v>83.65</v>
      </c>
      <c r="I7" s="68">
        <v>6.24</v>
      </c>
      <c r="J7" s="68">
        <v>0</v>
      </c>
      <c r="K7" s="68">
        <v>0</v>
      </c>
      <c r="L7" s="68">
        <v>23.68</v>
      </c>
      <c r="M7" s="68">
        <v>0</v>
      </c>
      <c r="N7" s="68">
        <v>19.41</v>
      </c>
      <c r="O7" s="69">
        <v>3.31</v>
      </c>
      <c r="P7" s="69">
        <v>0</v>
      </c>
      <c r="Q7" s="69">
        <v>24.78</v>
      </c>
      <c r="R7" s="69">
        <v>0</v>
      </c>
      <c r="S7" s="69">
        <v>2.08</v>
      </c>
      <c r="T7" s="69">
        <v>1384.69</v>
      </c>
      <c r="U7" s="69">
        <v>6.8</v>
      </c>
      <c r="V7" s="69">
        <v>0</v>
      </c>
      <c r="W7" s="69">
        <v>0</v>
      </c>
      <c r="X7" s="69">
        <v>0.1</v>
      </c>
      <c r="Y7" s="69">
        <v>0.6</v>
      </c>
      <c r="Z7" s="69">
        <v>2.1</v>
      </c>
      <c r="AA7" s="69">
        <v>4</v>
      </c>
      <c r="AB7" s="69">
        <v>0</v>
      </c>
      <c r="AC7" s="69">
        <v>20</v>
      </c>
      <c r="AD7" s="69">
        <v>61</v>
      </c>
      <c r="AE7" s="69">
        <v>0</v>
      </c>
      <c r="AF7" s="69">
        <v>12</v>
      </c>
      <c r="AG7" s="69">
        <v>0</v>
      </c>
      <c r="AH7" s="69">
        <v>0</v>
      </c>
      <c r="AI7" s="69">
        <v>4</v>
      </c>
      <c r="AJ7" s="69">
        <v>2.3</v>
      </c>
      <c r="AK7" s="69">
        <v>0</v>
      </c>
      <c r="AL7" s="69">
        <v>0</v>
      </c>
      <c r="AM7" s="69">
        <v>0</v>
      </c>
      <c r="AN7" s="69">
        <v>200</v>
      </c>
      <c r="AO7" s="69">
        <v>1032.68</v>
      </c>
      <c r="AP7" s="69">
        <v>4.13</v>
      </c>
      <c r="AQ7" s="69">
        <v>2.25</v>
      </c>
      <c r="AR7" s="69">
        <v>5</v>
      </c>
      <c r="AS7" s="69">
        <v>17.18</v>
      </c>
      <c r="AT7" s="69">
        <v>0</v>
      </c>
      <c r="AU7" s="69">
        <v>10.55</v>
      </c>
      <c r="AV7" s="69">
        <v>0.01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0.01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95</v>
      </c>
      <c r="CA7" s="69">
        <v>0</v>
      </c>
      <c r="CB7" s="69">
        <v>0</v>
      </c>
      <c r="CC7" s="69">
        <v>0</v>
      </c>
      <c r="CD7" s="69">
        <v>0</v>
      </c>
      <c r="CE7" s="69">
        <v>0</v>
      </c>
      <c r="CF7" s="69">
        <v>95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1" t="s">
        <v>36</v>
      </c>
      <c r="B8" s="41" t="s">
        <v>36</v>
      </c>
      <c r="C8" s="41" t="s">
        <v>36</v>
      </c>
      <c r="D8" s="41" t="s">
        <v>292</v>
      </c>
      <c r="E8" s="68">
        <f t="shared" si="0"/>
        <v>1625.69</v>
      </c>
      <c r="F8" s="68">
        <v>150.04</v>
      </c>
      <c r="G8" s="68">
        <v>74.91</v>
      </c>
      <c r="H8" s="68">
        <v>66.81</v>
      </c>
      <c r="I8" s="68">
        <v>6.24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9">
        <v>0</v>
      </c>
      <c r="P8" s="69">
        <v>0</v>
      </c>
      <c r="Q8" s="69">
        <v>0</v>
      </c>
      <c r="R8" s="69">
        <v>0</v>
      </c>
      <c r="S8" s="69">
        <v>2.08</v>
      </c>
      <c r="T8" s="69">
        <v>1380.64</v>
      </c>
      <c r="U8" s="69">
        <v>6.8</v>
      </c>
      <c r="V8" s="69">
        <v>0</v>
      </c>
      <c r="W8" s="69">
        <v>0</v>
      </c>
      <c r="X8" s="69">
        <v>0.1</v>
      </c>
      <c r="Y8" s="69">
        <v>0.6</v>
      </c>
      <c r="Z8" s="69">
        <v>2.1</v>
      </c>
      <c r="AA8" s="69">
        <v>4</v>
      </c>
      <c r="AB8" s="69">
        <v>0</v>
      </c>
      <c r="AC8" s="69">
        <v>20</v>
      </c>
      <c r="AD8" s="69">
        <v>61</v>
      </c>
      <c r="AE8" s="69">
        <v>0</v>
      </c>
      <c r="AF8" s="69">
        <v>12</v>
      </c>
      <c r="AG8" s="69">
        <v>0</v>
      </c>
      <c r="AH8" s="69">
        <v>0</v>
      </c>
      <c r="AI8" s="69">
        <v>0</v>
      </c>
      <c r="AJ8" s="69">
        <v>2.3</v>
      </c>
      <c r="AK8" s="69">
        <v>0</v>
      </c>
      <c r="AL8" s="69">
        <v>0</v>
      </c>
      <c r="AM8" s="69">
        <v>0</v>
      </c>
      <c r="AN8" s="69">
        <v>200</v>
      </c>
      <c r="AO8" s="69">
        <v>1032.68</v>
      </c>
      <c r="AP8" s="69">
        <v>4.13</v>
      </c>
      <c r="AQ8" s="69">
        <v>2.25</v>
      </c>
      <c r="AR8" s="69">
        <v>5</v>
      </c>
      <c r="AS8" s="69">
        <v>17.18</v>
      </c>
      <c r="AT8" s="69">
        <v>0</v>
      </c>
      <c r="AU8" s="69">
        <v>10.5</v>
      </c>
      <c r="AV8" s="69">
        <v>0.01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0.01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95</v>
      </c>
      <c r="CA8" s="69">
        <v>0</v>
      </c>
      <c r="CB8" s="69">
        <v>0</v>
      </c>
      <c r="CC8" s="69">
        <v>0</v>
      </c>
      <c r="CD8" s="69">
        <v>0</v>
      </c>
      <c r="CE8" s="69">
        <v>0</v>
      </c>
      <c r="CF8" s="69">
        <v>95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1" t="s">
        <v>36</v>
      </c>
      <c r="B9" s="41" t="s">
        <v>36</v>
      </c>
      <c r="C9" s="41" t="s">
        <v>36</v>
      </c>
      <c r="D9" s="41" t="s">
        <v>293</v>
      </c>
      <c r="E9" s="68">
        <f t="shared" si="0"/>
        <v>1625.69</v>
      </c>
      <c r="F9" s="68">
        <v>150.04</v>
      </c>
      <c r="G9" s="68">
        <v>74.91</v>
      </c>
      <c r="H9" s="68">
        <v>66.81</v>
      </c>
      <c r="I9" s="68">
        <v>6.24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9">
        <v>0</v>
      </c>
      <c r="P9" s="69">
        <v>0</v>
      </c>
      <c r="Q9" s="69">
        <v>0</v>
      </c>
      <c r="R9" s="69">
        <v>0</v>
      </c>
      <c r="S9" s="69">
        <v>2.08</v>
      </c>
      <c r="T9" s="69">
        <v>1380.64</v>
      </c>
      <c r="U9" s="69">
        <v>6.8</v>
      </c>
      <c r="V9" s="69">
        <v>0</v>
      </c>
      <c r="W9" s="69">
        <v>0</v>
      </c>
      <c r="X9" s="69">
        <v>0.1</v>
      </c>
      <c r="Y9" s="69">
        <v>0.6</v>
      </c>
      <c r="Z9" s="69">
        <v>2.1</v>
      </c>
      <c r="AA9" s="69">
        <v>4</v>
      </c>
      <c r="AB9" s="69">
        <v>0</v>
      </c>
      <c r="AC9" s="69">
        <v>20</v>
      </c>
      <c r="AD9" s="69">
        <v>61</v>
      </c>
      <c r="AE9" s="69">
        <v>0</v>
      </c>
      <c r="AF9" s="69">
        <v>12</v>
      </c>
      <c r="AG9" s="69">
        <v>0</v>
      </c>
      <c r="AH9" s="69">
        <v>0</v>
      </c>
      <c r="AI9" s="69">
        <v>0</v>
      </c>
      <c r="AJ9" s="69">
        <v>2.3</v>
      </c>
      <c r="AK9" s="69">
        <v>0</v>
      </c>
      <c r="AL9" s="69">
        <v>0</v>
      </c>
      <c r="AM9" s="69">
        <v>0</v>
      </c>
      <c r="AN9" s="69">
        <v>200</v>
      </c>
      <c r="AO9" s="69">
        <v>1032.68</v>
      </c>
      <c r="AP9" s="69">
        <v>4.13</v>
      </c>
      <c r="AQ9" s="69">
        <v>2.25</v>
      </c>
      <c r="AR9" s="69">
        <v>5</v>
      </c>
      <c r="AS9" s="69">
        <v>17.18</v>
      </c>
      <c r="AT9" s="69">
        <v>0</v>
      </c>
      <c r="AU9" s="69">
        <v>10.5</v>
      </c>
      <c r="AV9" s="69">
        <v>0.01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0.01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95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95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1" t="s">
        <v>80</v>
      </c>
      <c r="B10" s="41" t="s">
        <v>85</v>
      </c>
      <c r="C10" s="41" t="s">
        <v>86</v>
      </c>
      <c r="D10" s="41" t="s">
        <v>294</v>
      </c>
      <c r="E10" s="68">
        <f t="shared" si="0"/>
        <v>298.01</v>
      </c>
      <c r="F10" s="68">
        <v>150.04</v>
      </c>
      <c r="G10" s="68">
        <v>74.91</v>
      </c>
      <c r="H10" s="68">
        <v>66.81</v>
      </c>
      <c r="I10" s="68">
        <v>6.24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2.08</v>
      </c>
      <c r="T10" s="69">
        <v>147.96</v>
      </c>
      <c r="U10" s="69">
        <v>6.8</v>
      </c>
      <c r="V10" s="69">
        <v>0</v>
      </c>
      <c r="W10" s="69">
        <v>0</v>
      </c>
      <c r="X10" s="69">
        <v>0.1</v>
      </c>
      <c r="Y10" s="69">
        <v>0.6</v>
      </c>
      <c r="Z10" s="69">
        <v>2.1</v>
      </c>
      <c r="AA10" s="69">
        <v>4</v>
      </c>
      <c r="AB10" s="69">
        <v>0</v>
      </c>
      <c r="AC10" s="69">
        <v>20</v>
      </c>
      <c r="AD10" s="69">
        <v>61</v>
      </c>
      <c r="AE10" s="69">
        <v>0</v>
      </c>
      <c r="AF10" s="69">
        <v>12</v>
      </c>
      <c r="AG10" s="69">
        <v>0</v>
      </c>
      <c r="AH10" s="69">
        <v>0</v>
      </c>
      <c r="AI10" s="69">
        <v>0</v>
      </c>
      <c r="AJ10" s="69">
        <v>2.3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4.13</v>
      </c>
      <c r="AQ10" s="69">
        <v>2.25</v>
      </c>
      <c r="AR10" s="69">
        <v>5</v>
      </c>
      <c r="AS10" s="69">
        <v>17.18</v>
      </c>
      <c r="AT10" s="69">
        <v>0</v>
      </c>
      <c r="AU10" s="69">
        <v>10.5</v>
      </c>
      <c r="AV10" s="69">
        <v>0.01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0.01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1" t="s">
        <v>80</v>
      </c>
      <c r="B11" s="41" t="s">
        <v>85</v>
      </c>
      <c r="C11" s="41" t="s">
        <v>88</v>
      </c>
      <c r="D11" s="41" t="s">
        <v>295</v>
      </c>
      <c r="E11" s="68">
        <f t="shared" si="0"/>
        <v>102.68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7.68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7.68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0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95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95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1" t="s">
        <v>80</v>
      </c>
      <c r="B12" s="41" t="s">
        <v>85</v>
      </c>
      <c r="C12" s="41" t="s">
        <v>90</v>
      </c>
      <c r="D12" s="41" t="s">
        <v>296</v>
      </c>
      <c r="E12" s="68">
        <f t="shared" si="0"/>
        <v>1225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1225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200</v>
      </c>
      <c r="AO12" s="69">
        <v>1025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1" t="s">
        <v>36</v>
      </c>
      <c r="B13" s="41" t="s">
        <v>36</v>
      </c>
      <c r="C13" s="41" t="s">
        <v>36</v>
      </c>
      <c r="D13" s="41" t="s">
        <v>297</v>
      </c>
      <c r="E13" s="68">
        <f t="shared" si="0"/>
        <v>4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4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4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1" t="s">
        <v>36</v>
      </c>
      <c r="B14" s="41" t="s">
        <v>36</v>
      </c>
      <c r="C14" s="41" t="s">
        <v>36</v>
      </c>
      <c r="D14" s="41" t="s">
        <v>298</v>
      </c>
      <c r="E14" s="68">
        <f t="shared" si="0"/>
        <v>4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4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4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1" t="s">
        <v>92</v>
      </c>
      <c r="B15" s="41" t="s">
        <v>90</v>
      </c>
      <c r="C15" s="41" t="s">
        <v>93</v>
      </c>
      <c r="D15" s="41" t="s">
        <v>299</v>
      </c>
      <c r="E15" s="68">
        <f t="shared" si="0"/>
        <v>4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4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4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1" t="s">
        <v>36</v>
      </c>
      <c r="B16" s="41" t="s">
        <v>36</v>
      </c>
      <c r="C16" s="41" t="s">
        <v>36</v>
      </c>
      <c r="D16" s="41" t="s">
        <v>300</v>
      </c>
      <c r="E16" s="68">
        <f t="shared" si="0"/>
        <v>23.73</v>
      </c>
      <c r="F16" s="68">
        <v>23.68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23.68</v>
      </c>
      <c r="M16" s="68">
        <v>0</v>
      </c>
      <c r="N16" s="68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0.05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0.05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1" t="s">
        <v>36</v>
      </c>
      <c r="B17" s="41" t="s">
        <v>36</v>
      </c>
      <c r="C17" s="41" t="s">
        <v>36</v>
      </c>
      <c r="D17" s="41" t="s">
        <v>301</v>
      </c>
      <c r="E17" s="68">
        <f t="shared" si="0"/>
        <v>23.73</v>
      </c>
      <c r="F17" s="68">
        <v>23.68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23.68</v>
      </c>
      <c r="M17" s="68">
        <v>0</v>
      </c>
      <c r="N17" s="68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0.05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0.05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1" t="s">
        <v>95</v>
      </c>
      <c r="B18" s="41" t="s">
        <v>96</v>
      </c>
      <c r="C18" s="41" t="s">
        <v>86</v>
      </c>
      <c r="D18" s="41" t="s">
        <v>302</v>
      </c>
      <c r="E18" s="68">
        <f t="shared" si="0"/>
        <v>0.05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0.05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0.05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1" t="s">
        <v>95</v>
      </c>
      <c r="B19" s="41" t="s">
        <v>96</v>
      </c>
      <c r="C19" s="41" t="s">
        <v>96</v>
      </c>
      <c r="D19" s="41" t="s">
        <v>303</v>
      </c>
      <c r="E19" s="68">
        <f t="shared" si="0"/>
        <v>23.68</v>
      </c>
      <c r="F19" s="68">
        <v>23.68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23.68</v>
      </c>
      <c r="M19" s="68">
        <v>0</v>
      </c>
      <c r="N19" s="68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1" t="s">
        <v>36</v>
      </c>
      <c r="B20" s="41" t="s">
        <v>36</v>
      </c>
      <c r="C20" s="41" t="s">
        <v>36</v>
      </c>
      <c r="D20" s="41" t="s">
        <v>304</v>
      </c>
      <c r="E20" s="68">
        <f t="shared" si="0"/>
        <v>22.72</v>
      </c>
      <c r="F20" s="68">
        <v>22.72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19.41</v>
      </c>
      <c r="O20" s="69">
        <v>3.31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1" t="s">
        <v>36</v>
      </c>
      <c r="B21" s="41" t="s">
        <v>36</v>
      </c>
      <c r="C21" s="41" t="s">
        <v>36</v>
      </c>
      <c r="D21" s="41" t="s">
        <v>305</v>
      </c>
      <c r="E21" s="68">
        <f t="shared" si="0"/>
        <v>22.72</v>
      </c>
      <c r="F21" s="68">
        <v>22.72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19.41</v>
      </c>
      <c r="O21" s="69">
        <v>3.31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1" t="s">
        <v>99</v>
      </c>
      <c r="B22" s="41" t="s">
        <v>100</v>
      </c>
      <c r="C22" s="41" t="s">
        <v>86</v>
      </c>
      <c r="D22" s="41" t="s">
        <v>306</v>
      </c>
      <c r="E22" s="68">
        <f t="shared" si="0"/>
        <v>19.41</v>
      </c>
      <c r="F22" s="68">
        <v>19.41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19.41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  <row r="23" ht="20.1" customHeight="1" spans="1:113">
      <c r="A23" s="41" t="s">
        <v>99</v>
      </c>
      <c r="B23" s="41" t="s">
        <v>100</v>
      </c>
      <c r="C23" s="41" t="s">
        <v>93</v>
      </c>
      <c r="D23" s="41" t="s">
        <v>307</v>
      </c>
      <c r="E23" s="68">
        <f t="shared" si="0"/>
        <v>3.31</v>
      </c>
      <c r="F23" s="68">
        <v>3.31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9">
        <v>3.31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0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0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  <c r="DI23" s="69">
        <v>0</v>
      </c>
    </row>
    <row r="24" ht="20.1" customHeight="1" spans="1:113">
      <c r="A24" s="41" t="s">
        <v>36</v>
      </c>
      <c r="B24" s="41" t="s">
        <v>36</v>
      </c>
      <c r="C24" s="41" t="s">
        <v>36</v>
      </c>
      <c r="D24" s="41" t="s">
        <v>308</v>
      </c>
      <c r="E24" s="68">
        <f t="shared" si="0"/>
        <v>41.62</v>
      </c>
      <c r="F24" s="68">
        <v>41.62</v>
      </c>
      <c r="G24" s="68">
        <v>0</v>
      </c>
      <c r="H24" s="68">
        <v>16.84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9">
        <v>0</v>
      </c>
      <c r="P24" s="69">
        <v>0</v>
      </c>
      <c r="Q24" s="69">
        <v>24.78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0</v>
      </c>
      <c r="AZ24" s="69">
        <v>0</v>
      </c>
      <c r="BA24" s="69">
        <v>0</v>
      </c>
      <c r="BB24" s="69">
        <v>0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</row>
    <row r="25" ht="20.1" customHeight="1" spans="1:113">
      <c r="A25" s="41" t="s">
        <v>36</v>
      </c>
      <c r="B25" s="41" t="s">
        <v>36</v>
      </c>
      <c r="C25" s="41" t="s">
        <v>36</v>
      </c>
      <c r="D25" s="41" t="s">
        <v>309</v>
      </c>
      <c r="E25" s="68">
        <f t="shared" si="0"/>
        <v>41.62</v>
      </c>
      <c r="F25" s="68">
        <v>41.62</v>
      </c>
      <c r="G25" s="68">
        <v>0</v>
      </c>
      <c r="H25" s="68">
        <v>16.84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9">
        <v>0</v>
      </c>
      <c r="P25" s="69">
        <v>0</v>
      </c>
      <c r="Q25" s="69">
        <v>24.78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</row>
    <row r="26" ht="20.1" customHeight="1" spans="1:113">
      <c r="A26" s="41" t="s">
        <v>103</v>
      </c>
      <c r="B26" s="41" t="s">
        <v>88</v>
      </c>
      <c r="C26" s="41" t="s">
        <v>86</v>
      </c>
      <c r="D26" s="41" t="s">
        <v>310</v>
      </c>
      <c r="E26" s="68">
        <f t="shared" si="0"/>
        <v>24.78</v>
      </c>
      <c r="F26" s="68">
        <v>24.78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9">
        <v>0</v>
      </c>
      <c r="P26" s="69">
        <v>0</v>
      </c>
      <c r="Q26" s="69">
        <v>24.78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</row>
    <row r="27" ht="20.1" customHeight="1" spans="1:113">
      <c r="A27" s="41" t="s">
        <v>103</v>
      </c>
      <c r="B27" s="41" t="s">
        <v>88</v>
      </c>
      <c r="C27" s="41" t="s">
        <v>93</v>
      </c>
      <c r="D27" s="41" t="s">
        <v>311</v>
      </c>
      <c r="E27" s="68">
        <f t="shared" si="0"/>
        <v>16.84</v>
      </c>
      <c r="F27" s="68">
        <v>16.84</v>
      </c>
      <c r="G27" s="68">
        <v>0</v>
      </c>
      <c r="H27" s="68">
        <v>16.84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0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277777777778" right="0.590277777777778" top="0.984027777777778" bottom="0.984027777777778" header="0.511805555555556" footer="0.511805555555556"/>
  <pageSetup paperSize="9" scale="59" fitToWidth="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4"/>
  <sheetViews>
    <sheetView showGridLines="0" showZeros="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312</v>
      </c>
    </row>
    <row r="2" ht="25.5" customHeight="1" spans="1:7">
      <c r="A2" s="4" t="s">
        <v>313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4" t="s">
        <v>314</v>
      </c>
      <c r="B4" s="45"/>
      <c r="C4" s="45"/>
      <c r="D4" s="46"/>
      <c r="E4" s="53" t="s">
        <v>108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210</v>
      </c>
      <c r="E5" s="16" t="s">
        <v>57</v>
      </c>
      <c r="F5" s="13" t="s">
        <v>315</v>
      </c>
      <c r="G5" s="56" t="s">
        <v>316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0"/>
    </row>
    <row r="7" ht="20.1" customHeight="1" spans="1:7">
      <c r="A7" s="24" t="s">
        <v>36</v>
      </c>
      <c r="B7" s="41" t="s">
        <v>36</v>
      </c>
      <c r="C7" s="59" t="s">
        <v>36</v>
      </c>
      <c r="D7" s="24" t="s">
        <v>57</v>
      </c>
      <c r="E7" s="42">
        <f t="shared" ref="E7:E34" si="0">SUM(F7:G7)</f>
        <v>390.08</v>
      </c>
      <c r="F7" s="42">
        <v>238.07</v>
      </c>
      <c r="G7" s="25">
        <v>152.01</v>
      </c>
    </row>
    <row r="8" ht="20.1" customHeight="1" spans="1:7">
      <c r="A8" s="24" t="s">
        <v>36</v>
      </c>
      <c r="B8" s="41" t="s">
        <v>317</v>
      </c>
      <c r="C8" s="59" t="s">
        <v>36</v>
      </c>
      <c r="D8" s="24" t="s">
        <v>201</v>
      </c>
      <c r="E8" s="42">
        <f t="shared" si="0"/>
        <v>238.06</v>
      </c>
      <c r="F8" s="42">
        <v>238.06</v>
      </c>
      <c r="G8" s="25">
        <v>0</v>
      </c>
    </row>
    <row r="9" ht="20.1" customHeight="1" spans="1:7">
      <c r="A9" s="24" t="s">
        <v>317</v>
      </c>
      <c r="B9" s="41" t="s">
        <v>169</v>
      </c>
      <c r="C9" s="59" t="s">
        <v>83</v>
      </c>
      <c r="D9" s="24" t="s">
        <v>318</v>
      </c>
      <c r="E9" s="42">
        <f t="shared" si="0"/>
        <v>74.91</v>
      </c>
      <c r="F9" s="42">
        <v>74.91</v>
      </c>
      <c r="G9" s="25">
        <v>0</v>
      </c>
    </row>
    <row r="10" ht="20.1" customHeight="1" spans="1:7">
      <c r="A10" s="24" t="s">
        <v>317</v>
      </c>
      <c r="B10" s="41" t="s">
        <v>171</v>
      </c>
      <c r="C10" s="59" t="s">
        <v>83</v>
      </c>
      <c r="D10" s="24" t="s">
        <v>319</v>
      </c>
      <c r="E10" s="42">
        <f t="shared" si="0"/>
        <v>83.65</v>
      </c>
      <c r="F10" s="42">
        <v>83.65</v>
      </c>
      <c r="G10" s="25">
        <v>0</v>
      </c>
    </row>
    <row r="11" ht="20.1" customHeight="1" spans="1:7">
      <c r="A11" s="24" t="s">
        <v>317</v>
      </c>
      <c r="B11" s="41" t="s">
        <v>173</v>
      </c>
      <c r="C11" s="59" t="s">
        <v>83</v>
      </c>
      <c r="D11" s="24" t="s">
        <v>320</v>
      </c>
      <c r="E11" s="42">
        <f t="shared" si="0"/>
        <v>6.24</v>
      </c>
      <c r="F11" s="42">
        <v>6.24</v>
      </c>
      <c r="G11" s="25">
        <v>0</v>
      </c>
    </row>
    <row r="12" ht="20.1" customHeight="1" spans="1:7">
      <c r="A12" s="24" t="s">
        <v>317</v>
      </c>
      <c r="B12" s="41" t="s">
        <v>185</v>
      </c>
      <c r="C12" s="59" t="s">
        <v>83</v>
      </c>
      <c r="D12" s="24" t="s">
        <v>321</v>
      </c>
      <c r="E12" s="42">
        <f t="shared" si="0"/>
        <v>23.68</v>
      </c>
      <c r="F12" s="42">
        <v>23.68</v>
      </c>
      <c r="G12" s="25">
        <v>0</v>
      </c>
    </row>
    <row r="13" ht="20.1" customHeight="1" spans="1:7">
      <c r="A13" s="24" t="s">
        <v>317</v>
      </c>
      <c r="B13" s="41" t="s">
        <v>322</v>
      </c>
      <c r="C13" s="59" t="s">
        <v>83</v>
      </c>
      <c r="D13" s="24" t="s">
        <v>323</v>
      </c>
      <c r="E13" s="42">
        <f t="shared" si="0"/>
        <v>19.41</v>
      </c>
      <c r="F13" s="42">
        <v>19.41</v>
      </c>
      <c r="G13" s="25">
        <v>0</v>
      </c>
    </row>
    <row r="14" ht="20.1" customHeight="1" spans="1:7">
      <c r="A14" s="24" t="s">
        <v>317</v>
      </c>
      <c r="B14" s="41" t="s">
        <v>324</v>
      </c>
      <c r="C14" s="59" t="s">
        <v>83</v>
      </c>
      <c r="D14" s="24" t="s">
        <v>325</v>
      </c>
      <c r="E14" s="42">
        <f t="shared" si="0"/>
        <v>3.31</v>
      </c>
      <c r="F14" s="42">
        <v>3.31</v>
      </c>
      <c r="G14" s="25">
        <v>0</v>
      </c>
    </row>
    <row r="15" ht="20.1" customHeight="1" spans="1:7">
      <c r="A15" s="24" t="s">
        <v>317</v>
      </c>
      <c r="B15" s="41" t="s">
        <v>326</v>
      </c>
      <c r="C15" s="59" t="s">
        <v>83</v>
      </c>
      <c r="D15" s="24" t="s">
        <v>174</v>
      </c>
      <c r="E15" s="42">
        <f t="shared" si="0"/>
        <v>24.78</v>
      </c>
      <c r="F15" s="42">
        <v>24.78</v>
      </c>
      <c r="G15" s="25">
        <v>0</v>
      </c>
    </row>
    <row r="16" ht="20.1" customHeight="1" spans="1:7">
      <c r="A16" s="24" t="s">
        <v>317</v>
      </c>
      <c r="B16" s="41" t="s">
        <v>175</v>
      </c>
      <c r="C16" s="59" t="s">
        <v>83</v>
      </c>
      <c r="D16" s="24" t="s">
        <v>176</v>
      </c>
      <c r="E16" s="42">
        <f t="shared" si="0"/>
        <v>2.08</v>
      </c>
      <c r="F16" s="42">
        <v>2.08</v>
      </c>
      <c r="G16" s="25">
        <v>0</v>
      </c>
    </row>
    <row r="17" ht="20.1" customHeight="1" spans="1:7">
      <c r="A17" s="24" t="s">
        <v>36</v>
      </c>
      <c r="B17" s="41" t="s">
        <v>327</v>
      </c>
      <c r="C17" s="59" t="s">
        <v>36</v>
      </c>
      <c r="D17" s="24" t="s">
        <v>202</v>
      </c>
      <c r="E17" s="42">
        <f t="shared" si="0"/>
        <v>152.01</v>
      </c>
      <c r="F17" s="42">
        <v>0</v>
      </c>
      <c r="G17" s="25">
        <v>152.01</v>
      </c>
    </row>
    <row r="18" ht="20.1" customHeight="1" spans="1:7">
      <c r="A18" s="24" t="s">
        <v>327</v>
      </c>
      <c r="B18" s="41" t="s">
        <v>169</v>
      </c>
      <c r="C18" s="59" t="s">
        <v>83</v>
      </c>
      <c r="D18" s="24" t="s">
        <v>328</v>
      </c>
      <c r="E18" s="42">
        <f t="shared" si="0"/>
        <v>6.8</v>
      </c>
      <c r="F18" s="42">
        <v>0</v>
      </c>
      <c r="G18" s="25">
        <v>6.8</v>
      </c>
    </row>
    <row r="19" ht="20.1" customHeight="1" spans="1:7">
      <c r="A19" s="24" t="s">
        <v>327</v>
      </c>
      <c r="B19" s="41" t="s">
        <v>329</v>
      </c>
      <c r="C19" s="59" t="s">
        <v>83</v>
      </c>
      <c r="D19" s="24" t="s">
        <v>330</v>
      </c>
      <c r="E19" s="42">
        <f t="shared" si="0"/>
        <v>0.1</v>
      </c>
      <c r="F19" s="42">
        <v>0</v>
      </c>
      <c r="G19" s="25">
        <v>0.1</v>
      </c>
    </row>
    <row r="20" ht="20.1" customHeight="1" spans="1:7">
      <c r="A20" s="24" t="s">
        <v>327</v>
      </c>
      <c r="B20" s="41" t="s">
        <v>181</v>
      </c>
      <c r="C20" s="59" t="s">
        <v>83</v>
      </c>
      <c r="D20" s="24" t="s">
        <v>331</v>
      </c>
      <c r="E20" s="42">
        <f t="shared" si="0"/>
        <v>0.6</v>
      </c>
      <c r="F20" s="42">
        <v>0</v>
      </c>
      <c r="G20" s="25">
        <v>0.6</v>
      </c>
    </row>
    <row r="21" ht="20.1" customHeight="1" spans="1:7">
      <c r="A21" s="24" t="s">
        <v>327</v>
      </c>
      <c r="B21" s="41" t="s">
        <v>183</v>
      </c>
      <c r="C21" s="59" t="s">
        <v>83</v>
      </c>
      <c r="D21" s="24" t="s">
        <v>332</v>
      </c>
      <c r="E21" s="42">
        <f t="shared" si="0"/>
        <v>2.1</v>
      </c>
      <c r="F21" s="42">
        <v>0</v>
      </c>
      <c r="G21" s="25">
        <v>2.1</v>
      </c>
    </row>
    <row r="22" ht="20.1" customHeight="1" spans="1:7">
      <c r="A22" s="24" t="s">
        <v>327</v>
      </c>
      <c r="B22" s="41" t="s">
        <v>333</v>
      </c>
      <c r="C22" s="59" t="s">
        <v>83</v>
      </c>
      <c r="D22" s="24" t="s">
        <v>334</v>
      </c>
      <c r="E22" s="42">
        <f t="shared" si="0"/>
        <v>4</v>
      </c>
      <c r="F22" s="42">
        <v>0</v>
      </c>
      <c r="G22" s="25">
        <v>4</v>
      </c>
    </row>
    <row r="23" ht="20.1" customHeight="1" spans="1:7">
      <c r="A23" s="24" t="s">
        <v>327</v>
      </c>
      <c r="B23" s="41" t="s">
        <v>187</v>
      </c>
      <c r="C23" s="59" t="s">
        <v>83</v>
      </c>
      <c r="D23" s="24" t="s">
        <v>335</v>
      </c>
      <c r="E23" s="42">
        <f t="shared" si="0"/>
        <v>20</v>
      </c>
      <c r="F23" s="42">
        <v>0</v>
      </c>
      <c r="G23" s="25">
        <v>20</v>
      </c>
    </row>
    <row r="24" ht="20.1" customHeight="1" spans="1:7">
      <c r="A24" s="24" t="s">
        <v>327</v>
      </c>
      <c r="B24" s="41" t="s">
        <v>324</v>
      </c>
      <c r="C24" s="59" t="s">
        <v>83</v>
      </c>
      <c r="D24" s="24" t="s">
        <v>336</v>
      </c>
      <c r="E24" s="42">
        <f t="shared" si="0"/>
        <v>61</v>
      </c>
      <c r="F24" s="42">
        <v>0</v>
      </c>
      <c r="G24" s="25">
        <v>61</v>
      </c>
    </row>
    <row r="25" ht="20.1" customHeight="1" spans="1:7">
      <c r="A25" s="24" t="s">
        <v>327</v>
      </c>
      <c r="B25" s="41" t="s">
        <v>326</v>
      </c>
      <c r="C25" s="59" t="s">
        <v>83</v>
      </c>
      <c r="D25" s="24" t="s">
        <v>337</v>
      </c>
      <c r="E25" s="42">
        <f t="shared" si="0"/>
        <v>12</v>
      </c>
      <c r="F25" s="42">
        <v>0</v>
      </c>
      <c r="G25" s="25">
        <v>12</v>
      </c>
    </row>
    <row r="26" ht="20.1" customHeight="1" spans="1:7">
      <c r="A26" s="24" t="s">
        <v>327</v>
      </c>
      <c r="B26" s="41" t="s">
        <v>338</v>
      </c>
      <c r="C26" s="59" t="s">
        <v>83</v>
      </c>
      <c r="D26" s="24" t="s">
        <v>180</v>
      </c>
      <c r="E26" s="42">
        <f t="shared" si="0"/>
        <v>4</v>
      </c>
      <c r="F26" s="42">
        <v>0</v>
      </c>
      <c r="G26" s="25">
        <v>4</v>
      </c>
    </row>
    <row r="27" ht="20.1" customHeight="1" spans="1:7">
      <c r="A27" s="24" t="s">
        <v>327</v>
      </c>
      <c r="B27" s="41" t="s">
        <v>339</v>
      </c>
      <c r="C27" s="59" t="s">
        <v>83</v>
      </c>
      <c r="D27" s="24" t="s">
        <v>184</v>
      </c>
      <c r="E27" s="42">
        <f t="shared" si="0"/>
        <v>2.3</v>
      </c>
      <c r="F27" s="42">
        <v>0</v>
      </c>
      <c r="G27" s="25">
        <v>2.3</v>
      </c>
    </row>
    <row r="28" ht="20.1" customHeight="1" spans="1:7">
      <c r="A28" s="24" t="s">
        <v>327</v>
      </c>
      <c r="B28" s="41" t="s">
        <v>340</v>
      </c>
      <c r="C28" s="59" t="s">
        <v>83</v>
      </c>
      <c r="D28" s="24" t="s">
        <v>341</v>
      </c>
      <c r="E28" s="42">
        <f t="shared" si="0"/>
        <v>4.13</v>
      </c>
      <c r="F28" s="42">
        <v>0</v>
      </c>
      <c r="G28" s="25">
        <v>4.13</v>
      </c>
    </row>
    <row r="29" ht="20.1" customHeight="1" spans="1:7">
      <c r="A29" s="24" t="s">
        <v>327</v>
      </c>
      <c r="B29" s="41" t="s">
        <v>342</v>
      </c>
      <c r="C29" s="59" t="s">
        <v>83</v>
      </c>
      <c r="D29" s="24" t="s">
        <v>343</v>
      </c>
      <c r="E29" s="42">
        <f t="shared" si="0"/>
        <v>2.25</v>
      </c>
      <c r="F29" s="42">
        <v>0</v>
      </c>
      <c r="G29" s="25">
        <v>2.25</v>
      </c>
    </row>
    <row r="30" ht="20.1" customHeight="1" spans="1:7">
      <c r="A30" s="24" t="s">
        <v>327</v>
      </c>
      <c r="B30" s="41" t="s">
        <v>344</v>
      </c>
      <c r="C30" s="59" t="s">
        <v>83</v>
      </c>
      <c r="D30" s="24" t="s">
        <v>186</v>
      </c>
      <c r="E30" s="42">
        <f t="shared" si="0"/>
        <v>5</v>
      </c>
      <c r="F30" s="42">
        <v>0</v>
      </c>
      <c r="G30" s="25">
        <v>5</v>
      </c>
    </row>
    <row r="31" ht="20.1" customHeight="1" spans="1:7">
      <c r="A31" s="24" t="s">
        <v>327</v>
      </c>
      <c r="B31" s="41" t="s">
        <v>345</v>
      </c>
      <c r="C31" s="59" t="s">
        <v>83</v>
      </c>
      <c r="D31" s="24" t="s">
        <v>346</v>
      </c>
      <c r="E31" s="42">
        <f t="shared" si="0"/>
        <v>17.18</v>
      </c>
      <c r="F31" s="42">
        <v>0</v>
      </c>
      <c r="G31" s="25">
        <v>17.18</v>
      </c>
    </row>
    <row r="32" ht="20.1" customHeight="1" spans="1:7">
      <c r="A32" s="24" t="s">
        <v>327</v>
      </c>
      <c r="B32" s="41" t="s">
        <v>175</v>
      </c>
      <c r="C32" s="59" t="s">
        <v>83</v>
      </c>
      <c r="D32" s="24" t="s">
        <v>189</v>
      </c>
      <c r="E32" s="42">
        <f t="shared" si="0"/>
        <v>10.55</v>
      </c>
      <c r="F32" s="42">
        <v>0</v>
      </c>
      <c r="G32" s="25">
        <v>10.55</v>
      </c>
    </row>
    <row r="33" ht="20.1" customHeight="1" spans="1:7">
      <c r="A33" s="24" t="s">
        <v>36</v>
      </c>
      <c r="B33" s="41" t="s">
        <v>347</v>
      </c>
      <c r="C33" s="59" t="s">
        <v>36</v>
      </c>
      <c r="D33" s="24" t="s">
        <v>197</v>
      </c>
      <c r="E33" s="42">
        <f t="shared" si="0"/>
        <v>0.01</v>
      </c>
      <c r="F33" s="42">
        <v>0.01</v>
      </c>
      <c r="G33" s="25">
        <v>0</v>
      </c>
    </row>
    <row r="34" ht="20.1" customHeight="1" spans="1:7">
      <c r="A34" s="24" t="s">
        <v>347</v>
      </c>
      <c r="B34" s="41" t="s">
        <v>187</v>
      </c>
      <c r="C34" s="59" t="s">
        <v>83</v>
      </c>
      <c r="D34" s="24" t="s">
        <v>348</v>
      </c>
      <c r="E34" s="42">
        <f t="shared" si="0"/>
        <v>0.01</v>
      </c>
      <c r="F34" s="42">
        <v>0.01</v>
      </c>
      <c r="G34" s="25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12"/>
  <sheetViews>
    <sheetView showGridLines="0" showZeros="0" workbookViewId="0">
      <selection activeCell="A1" sqref="A1"/>
    </sheetView>
  </sheetViews>
  <sheetFormatPr defaultColWidth="9.33333333333333" defaultRowHeight="11.25" outlineLevelCol="5"/>
  <cols>
    <col min="1" max="3" width="5.66666666666667" customWidth="1"/>
    <col min="4" max="4" width="17" customWidth="1"/>
    <col min="5" max="5" width="92.3333333333333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349</v>
      </c>
    </row>
    <row r="2" ht="20.1" customHeight="1" spans="1:6">
      <c r="A2" s="4" t="s">
        <v>350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351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1" t="s">
        <v>36</v>
      </c>
      <c r="B6" s="41" t="s">
        <v>36</v>
      </c>
      <c r="C6" s="41" t="s">
        <v>36</v>
      </c>
      <c r="D6" s="51" t="s">
        <v>36</v>
      </c>
      <c r="E6" s="51" t="s">
        <v>57</v>
      </c>
      <c r="F6" s="52">
        <v>1327.68</v>
      </c>
    </row>
    <row r="7" ht="20.1" customHeight="1" spans="1:6">
      <c r="A7" s="41" t="s">
        <v>36</v>
      </c>
      <c r="B7" s="41" t="s">
        <v>36</v>
      </c>
      <c r="C7" s="41" t="s">
        <v>36</v>
      </c>
      <c r="D7" s="51" t="s">
        <v>36</v>
      </c>
      <c r="E7" s="51" t="s">
        <v>89</v>
      </c>
      <c r="F7" s="52">
        <v>102.68</v>
      </c>
    </row>
    <row r="8" ht="20.1" customHeight="1" spans="1:6">
      <c r="A8" s="41" t="s">
        <v>80</v>
      </c>
      <c r="B8" s="41" t="s">
        <v>85</v>
      </c>
      <c r="C8" s="41" t="s">
        <v>88</v>
      </c>
      <c r="D8" s="51" t="s">
        <v>83</v>
      </c>
      <c r="E8" s="51" t="s">
        <v>352</v>
      </c>
      <c r="F8" s="52">
        <v>7.68</v>
      </c>
    </row>
    <row r="9" ht="20.1" customHeight="1" spans="1:6">
      <c r="A9" s="41" t="s">
        <v>80</v>
      </c>
      <c r="B9" s="41" t="s">
        <v>85</v>
      </c>
      <c r="C9" s="41" t="s">
        <v>88</v>
      </c>
      <c r="D9" s="51" t="s">
        <v>83</v>
      </c>
      <c r="E9" s="51" t="s">
        <v>353</v>
      </c>
      <c r="F9" s="52">
        <v>95</v>
      </c>
    </row>
    <row r="10" ht="20.1" customHeight="1" spans="1:6">
      <c r="A10" s="41" t="s">
        <v>36</v>
      </c>
      <c r="B10" s="41" t="s">
        <v>36</v>
      </c>
      <c r="C10" s="41" t="s">
        <v>36</v>
      </c>
      <c r="D10" s="51" t="s">
        <v>36</v>
      </c>
      <c r="E10" s="51" t="s">
        <v>91</v>
      </c>
      <c r="F10" s="52">
        <v>1225</v>
      </c>
    </row>
    <row r="11" ht="20.1" customHeight="1" spans="1:6">
      <c r="A11" s="41" t="s">
        <v>80</v>
      </c>
      <c r="B11" s="41" t="s">
        <v>85</v>
      </c>
      <c r="C11" s="41" t="s">
        <v>90</v>
      </c>
      <c r="D11" s="51" t="s">
        <v>83</v>
      </c>
      <c r="E11" s="51" t="s">
        <v>354</v>
      </c>
      <c r="F11" s="52">
        <v>200</v>
      </c>
    </row>
    <row r="12" ht="20.1" customHeight="1" spans="1:6">
      <c r="A12" s="41" t="s">
        <v>80</v>
      </c>
      <c r="B12" s="41" t="s">
        <v>85</v>
      </c>
      <c r="C12" s="41" t="s">
        <v>90</v>
      </c>
      <c r="D12" s="51" t="s">
        <v>83</v>
      </c>
      <c r="E12" s="51" t="s">
        <v>355</v>
      </c>
      <c r="F12" s="52">
        <v>1025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7"/>
  <sheetViews>
    <sheetView showGridLines="0" showZeros="0" workbookViewId="0">
      <selection activeCell="E31" sqref="E31"/>
    </sheetView>
  </sheetViews>
  <sheetFormatPr defaultColWidth="9.33333333333333" defaultRowHeight="11.25" outlineLevelRow="6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356</v>
      </c>
    </row>
    <row r="2" ht="25.5" customHeight="1" spans="1:8">
      <c r="A2" s="4" t="s">
        <v>357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358</v>
      </c>
      <c r="B4" s="31" t="s">
        <v>359</v>
      </c>
      <c r="C4" s="13" t="s">
        <v>360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233</v>
      </c>
      <c r="E5" s="44" t="s">
        <v>361</v>
      </c>
      <c r="F5" s="45"/>
      <c r="G5" s="46"/>
      <c r="H5" s="47" t="s">
        <v>238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362</v>
      </c>
      <c r="G6" s="39" t="s">
        <v>363</v>
      </c>
      <c r="H6" s="40"/>
    </row>
    <row r="7" ht="20.1" customHeight="1" spans="1:8">
      <c r="A7" s="24" t="s">
        <v>83</v>
      </c>
      <c r="B7" s="41" t="s">
        <v>2</v>
      </c>
      <c r="C7" s="26">
        <f>SUM(D7,F7:H7)</f>
        <v>7.3</v>
      </c>
      <c r="D7" s="42">
        <v>0</v>
      </c>
      <c r="E7" s="42">
        <f>SUM(F7:G7)</f>
        <v>5</v>
      </c>
      <c r="F7" s="42">
        <v>0</v>
      </c>
      <c r="G7" s="25">
        <v>5</v>
      </c>
      <c r="H7" s="43">
        <v>2.3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张胆</cp:lastModifiedBy>
  <dcterms:created xsi:type="dcterms:W3CDTF">2021-03-05T06:17:00Z</dcterms:created>
  <dcterms:modified xsi:type="dcterms:W3CDTF">2022-07-28T03:07:00Z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